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60" yWindow="570" windowWidth="23415" windowHeight="9000"/>
  </bookViews>
  <sheets>
    <sheet name="00 - 预算批复封面" sheetId="1" r:id="rId1"/>
    <sheet name="01 - 收支预算总表" sheetId="2" r:id="rId2"/>
    <sheet name="02 - 收入预算总表" sheetId="3" r:id="rId3"/>
    <sheet name="03 - 支出预算总表" sheetId="4" r:id="rId4"/>
    <sheet name="04 - 财政拨款收支预算表" sheetId="5" r:id="rId5"/>
    <sheet name="05 - 一般公共预算支出表" sheetId="6" r:id="rId6"/>
    <sheet name="06 - 一般公共预算基本支出预算表" sheetId="7" r:id="rId7"/>
    <sheet name="07 - 政府性基金预算支出表" sheetId="8" r:id="rId8"/>
    <sheet name="09 - 国有资本经营预算支出表" sheetId="9" r:id="rId9"/>
    <sheet name="10 - 政府采购预算表" sheetId="10" r:id="rId10"/>
  </sheets>
  <calcPr calcId="124519"/>
</workbook>
</file>

<file path=xl/calcChain.xml><?xml version="1.0" encoding="utf-8"?>
<calcChain xmlns="http://schemas.openxmlformats.org/spreadsheetml/2006/main">
  <c r="G7" i="10"/>
  <c r="F7"/>
  <c r="H6" i="9"/>
  <c r="G6"/>
  <c r="H6" i="8"/>
  <c r="G6"/>
  <c r="G21" i="7"/>
  <c r="G20"/>
  <c r="G19"/>
  <c r="G18"/>
  <c r="G17"/>
  <c r="G16"/>
  <c r="G15"/>
  <c r="G14"/>
  <c r="G13"/>
  <c r="G12"/>
  <c r="G11"/>
  <c r="G10"/>
  <c r="G9"/>
  <c r="G8"/>
  <c r="G7"/>
  <c r="G6"/>
  <c r="H20" i="6"/>
  <c r="G20"/>
  <c r="H19"/>
  <c r="G19"/>
  <c r="H18"/>
  <c r="G18"/>
  <c r="H17"/>
  <c r="G17"/>
  <c r="H16"/>
  <c r="G16"/>
  <c r="H15"/>
  <c r="G15"/>
  <c r="H14"/>
  <c r="G14"/>
  <c r="H13"/>
  <c r="G13"/>
  <c r="H12"/>
  <c r="G12"/>
  <c r="H11"/>
  <c r="G11"/>
  <c r="H10"/>
  <c r="G10"/>
  <c r="H9"/>
  <c r="G9"/>
  <c r="H8"/>
  <c r="G8"/>
  <c r="H7"/>
  <c r="G7"/>
  <c r="H6"/>
  <c r="G6"/>
  <c r="D35" i="5"/>
  <c r="D33"/>
  <c r="G31"/>
  <c r="G29" s="1"/>
  <c r="F31"/>
  <c r="E31"/>
  <c r="E29" s="1"/>
  <c r="D31"/>
  <c r="B31"/>
  <c r="B35" s="1"/>
  <c r="F29"/>
  <c r="D28"/>
  <c r="D27"/>
  <c r="D26"/>
  <c r="D25"/>
  <c r="D24"/>
  <c r="D23"/>
  <c r="D22"/>
  <c r="D21"/>
  <c r="D20"/>
  <c r="D19"/>
  <c r="D18"/>
  <c r="D17"/>
  <c r="D16"/>
  <c r="D15"/>
  <c r="D14"/>
  <c r="D13"/>
  <c r="D12"/>
  <c r="D11"/>
  <c r="D10"/>
  <c r="D9"/>
  <c r="D8"/>
  <c r="D7"/>
  <c r="D29" s="1"/>
  <c r="G20" i="4"/>
  <c r="G19"/>
  <c r="G18"/>
  <c r="G17"/>
  <c r="G16"/>
  <c r="G15"/>
  <c r="G14"/>
  <c r="G13"/>
  <c r="G12"/>
  <c r="G11"/>
  <c r="G10"/>
  <c r="G9"/>
  <c r="G8"/>
  <c r="G7"/>
  <c r="G6"/>
  <c r="H22" i="3"/>
  <c r="G22" s="1"/>
  <c r="H21"/>
  <c r="G21" s="1"/>
  <c r="H20"/>
  <c r="G20" s="1"/>
  <c r="H19"/>
  <c r="G19" s="1"/>
  <c r="H18"/>
  <c r="G18" s="1"/>
  <c r="H17"/>
  <c r="G17" s="1"/>
  <c r="H16"/>
  <c r="G16" s="1"/>
  <c r="H15"/>
  <c r="G15" s="1"/>
  <c r="H14"/>
  <c r="G14" s="1"/>
  <c r="H13"/>
  <c r="G13" s="1"/>
  <c r="H12"/>
  <c r="G12" s="1"/>
  <c r="H11"/>
  <c r="G11" s="1"/>
  <c r="H10"/>
  <c r="G10" s="1"/>
  <c r="H9"/>
  <c r="G9" s="1"/>
  <c r="H8"/>
  <c r="G8" s="1"/>
  <c r="D30" i="2"/>
  <c r="B30"/>
  <c r="B37" s="1"/>
  <c r="D28"/>
</calcChain>
</file>

<file path=xl/sharedStrings.xml><?xml version="1.0" encoding="utf-8"?>
<sst xmlns="http://schemas.openxmlformats.org/spreadsheetml/2006/main" count="414" uniqueCount="177">
  <si>
    <t>部门预算批复表</t>
  </si>
  <si>
    <t>部门预算批复表1</t>
  </si>
  <si>
    <t>收支预算总表</t>
  </si>
  <si>
    <t>部门（单位）：沂源县实验中学</t>
  </si>
  <si>
    <t>单位：万元</t>
  </si>
  <si>
    <t>收      入</t>
  </si>
  <si>
    <t>支      出</t>
  </si>
  <si>
    <t>项    目</t>
  </si>
  <si>
    <t>预算数</t>
  </si>
  <si>
    <t>一、财政拨款收入</t>
  </si>
  <si>
    <t>一、一般公共服务支出</t>
  </si>
  <si>
    <t xml:space="preserve">  一般公共预算拨款收入</t>
  </si>
  <si>
    <t>二、外交支出</t>
  </si>
  <si>
    <t xml:space="preserve">  政府性基金预算拨款收入</t>
  </si>
  <si>
    <t>三、国防支出</t>
  </si>
  <si>
    <t xml:space="preserve">  国有资本经营预算拨款收入</t>
  </si>
  <si>
    <t>四、公共安全支出</t>
  </si>
  <si>
    <t>二、财政专户管理资金收入</t>
  </si>
  <si>
    <t>五、教育支出</t>
  </si>
  <si>
    <t>三、事业收入（不含教育收费）</t>
  </si>
  <si>
    <t>六、科学技术支出</t>
  </si>
  <si>
    <t>四、事业单位经营收入</t>
  </si>
  <si>
    <t>七、文化旅游体育与传媒支出</t>
  </si>
  <si>
    <t>五、其他收入</t>
  </si>
  <si>
    <t>八、社会保障和就业支出</t>
  </si>
  <si>
    <t>九、卫生健康支出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</si>
  <si>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</si>
  <si>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</si>
  <si>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</si>
  <si>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</si>
  <si>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</si>
  <si>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</si>
  <si>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</si>
  <si>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</si>
  <si>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</si>
  <si>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</si>
  <si>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</si>
  <si>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二十一、国有资本经营预算支出</t>
  </si>
  <si>
    <t>二十二、灾害防治及应急管理支出</t>
  </si>
  <si>
    <t>二十三、其他支出</t>
  </si>
  <si>
    <t>本年收入合计</t>
  </si>
  <si>
    <t>本年支出合计</t>
  </si>
  <si>
    <t>上级补助收入</t>
  </si>
  <si>
    <t>附属单位上缴收入</t>
  </si>
  <si>
    <t>对附属单位补助支出</t>
  </si>
  <si>
    <t>使用非财政拨款结余</t>
  </si>
  <si>
    <t>上缴上级支出</t>
  </si>
  <si>
    <t>上年结转</t>
  </si>
  <si>
    <t>结转下年</t>
  </si>
  <si>
    <t>收 入 总 计</t>
  </si>
  <si>
    <t>支  出  总  计</t>
  </si>
  <si>
    <t>部门预算批复表2</t>
  </si>
  <si>
    <t>收入预算总表</t>
  </si>
  <si>
    <t>单位编码</t>
  </si>
  <si>
    <t>单位名称</t>
  </si>
  <si>
    <t>科目编码</t>
  </si>
  <si>
    <t>科目名称</t>
  </si>
  <si>
    <t>合计</t>
  </si>
  <si>
    <t>财政拨款</t>
  </si>
  <si>
    <t>财政专户管理资金</t>
  </si>
  <si>
    <t>事业收入
（不含教育收费）</t>
  </si>
  <si>
    <t>事业单位经营收入</t>
  </si>
  <si>
    <t>其他收入</t>
  </si>
  <si>
    <t>类</t>
  </si>
  <si>
    <t>款</t>
  </si>
  <si>
    <t>项</t>
  </si>
  <si>
    <t>小计</t>
  </si>
  <si>
    <t>一般公共预算</t>
  </si>
  <si>
    <t>政府性基金预算</t>
  </si>
  <si>
    <t>国有资本经营预算</t>
  </si>
  <si>
    <t>合　计</t>
  </si>
  <si>
    <t>205</t>
  </si>
  <si>
    <t>教育支出</t>
  </si>
  <si>
    <t>02</t>
  </si>
  <si>
    <t>普通教育</t>
  </si>
  <si>
    <t>03</t>
  </si>
  <si>
    <t>初中教育</t>
  </si>
  <si>
    <t>208</t>
  </si>
  <si>
    <t>社会保障和就业支出</t>
  </si>
  <si>
    <t>05</t>
  </si>
  <si>
    <t>行政事业单位养老支出</t>
  </si>
  <si>
    <t>事业单位离退休</t>
  </si>
  <si>
    <t>99</t>
  </si>
  <si>
    <t>其他社会保障和就业支出</t>
  </si>
  <si>
    <t>210</t>
  </si>
  <si>
    <t>卫生健康支出</t>
  </si>
  <si>
    <t>11</t>
  </si>
  <si>
    <t>行政事业单位医疗</t>
  </si>
  <si>
    <t>事业单位医疗</t>
  </si>
  <si>
    <t>221</t>
  </si>
  <si>
    <t>住房保障支出</t>
  </si>
  <si>
    <t>住房改革支出</t>
  </si>
  <si>
    <t>01</t>
  </si>
  <si>
    <t>住房公积金</t>
  </si>
  <si>
    <t>部门预算批复表3</t>
  </si>
  <si>
    <t>支出预算总表</t>
  </si>
  <si>
    <t>总计</t>
  </si>
  <si>
    <t>基本支出</t>
  </si>
  <si>
    <t>项目支出</t>
  </si>
  <si>
    <t>部门预算批复表4</t>
  </si>
  <si>
    <t>财政拨款收支预算表</t>
  </si>
  <si>
    <t>收  入</t>
  </si>
  <si>
    <t>支  出</t>
  </si>
  <si>
    <t>项目</t>
  </si>
  <si>
    <t>一、一般公共预算拨款收入</t>
  </si>
  <si>
    <t>二、政府性基金预算拨款收入</t>
  </si>
  <si>
    <t>三、国有资本经营预算拨款收入</t>
  </si>
  <si>
    <t xml:space="preserve">     本  年  收  入  合  计</t>
  </si>
  <si>
    <t xml:space="preserve">    本  年  支  出  合  计</t>
  </si>
  <si>
    <t xml:space="preserve">    收  入  总  计</t>
  </si>
  <si>
    <t xml:space="preserve">    支  出  总  计</t>
  </si>
  <si>
    <t>部门预算批复表5</t>
  </si>
  <si>
    <t>一般公共预算支出表</t>
  </si>
  <si>
    <t>小  计</t>
  </si>
  <si>
    <t>人员支出</t>
  </si>
  <si>
    <t>日常公用支出</t>
  </si>
  <si>
    <t>部门预算批复表6</t>
  </si>
  <si>
    <t>一般公共预算基本支出预算表</t>
  </si>
  <si>
    <t>部门预算支出经济分类科目名称</t>
  </si>
  <si>
    <t>政府预算支出经济分类科目名称</t>
  </si>
  <si>
    <t>基本支出预算</t>
  </si>
  <si>
    <t>3139.14</t>
  </si>
  <si>
    <t>32.87</t>
  </si>
  <si>
    <t>301</t>
  </si>
  <si>
    <t>工资福利支出</t>
  </si>
  <si>
    <t>505</t>
  </si>
  <si>
    <t>对事业单位经常性补助</t>
  </si>
  <si>
    <t>2998.48</t>
  </si>
  <si>
    <t>　基本工资</t>
  </si>
  <si>
    <t>　工资福利支出</t>
  </si>
  <si>
    <t>915.26</t>
  </si>
  <si>
    <t>　津贴补贴</t>
  </si>
  <si>
    <t>1224.18</t>
  </si>
  <si>
    <t>　奖金</t>
  </si>
  <si>
    <t>76.28</t>
  </si>
  <si>
    <t>08</t>
  </si>
  <si>
    <t>　机关事业单位基本养老保险缴费</t>
  </si>
  <si>
    <t>294.08</t>
  </si>
  <si>
    <t>10</t>
  </si>
  <si>
    <t>　职工基本医疗保险缴费</t>
  </si>
  <si>
    <t>132.34</t>
  </si>
  <si>
    <t>　公务员医疗补助缴费</t>
  </si>
  <si>
    <t>75.94</t>
  </si>
  <si>
    <t>12</t>
  </si>
  <si>
    <t>　其他社会保障缴费</t>
  </si>
  <si>
    <t>20.23</t>
  </si>
  <si>
    <t>13</t>
  </si>
  <si>
    <t>　住房公积金</t>
  </si>
  <si>
    <t>260.17</t>
  </si>
  <si>
    <t>302</t>
  </si>
  <si>
    <t>商品和服务支出</t>
  </si>
  <si>
    <t>28</t>
  </si>
  <si>
    <t>　工会经费</t>
  </si>
  <si>
    <t>　商品和服务支出</t>
  </si>
  <si>
    <t>29.21</t>
  </si>
  <si>
    <t>39</t>
  </si>
  <si>
    <t>　其他交通费用</t>
  </si>
  <si>
    <t>3.66</t>
  </si>
  <si>
    <t>303</t>
  </si>
  <si>
    <t>对个人和家庭补助</t>
  </si>
  <si>
    <t>509</t>
  </si>
  <si>
    <t>对个人和家庭的补助</t>
  </si>
  <si>
    <t>140.66</t>
  </si>
  <si>
    <t>　退休费</t>
  </si>
  <si>
    <t>　离退休费</t>
  </si>
  <si>
    <t>128.34</t>
  </si>
  <si>
    <t>　生活补助</t>
  </si>
  <si>
    <t>　社会福利和救助</t>
  </si>
  <si>
    <t>12.32</t>
  </si>
  <si>
    <t>部门预算批复表7</t>
  </si>
  <si>
    <t>政府性基金预算支出表</t>
  </si>
  <si>
    <t xml:space="preserve">部门预算批复表8
</t>
  </si>
  <si>
    <t>国有资本经营预算支出表</t>
  </si>
  <si>
    <t>部门预算批复表9</t>
  </si>
  <si>
    <t>政府采购预算表</t>
  </si>
  <si>
    <t>单位资金</t>
  </si>
  <si>
    <t>二〇二五年一月</t>
    <phoneticPr fontId="17" type="noConversion"/>
  </si>
</sst>
</file>

<file path=xl/styles.xml><?xml version="1.0" encoding="utf-8"?>
<styleSheet xmlns="http://schemas.openxmlformats.org/spreadsheetml/2006/main">
  <numFmts count="4">
    <numFmt numFmtId="176" formatCode="#,##0.00_ ;\-#,##0.00;;"/>
    <numFmt numFmtId="177" formatCode="\ #,##0.00;\ \-#,##0.00;\ &quot;&quot;??;@"/>
    <numFmt numFmtId="178" formatCode="\ #,##0.00_ ;\-#,##0.00;;"/>
    <numFmt numFmtId="179" formatCode="#,##0.00;\-#,##0.00;&quot;&quot;??;@"/>
  </numFmts>
  <fonts count="18">
    <font>
      <sz val="11"/>
      <color rgb="FF000000"/>
      <name val="宋体"/>
      <scheme val="minor"/>
    </font>
    <font>
      <sz val="11"/>
      <color indexed="0"/>
      <name val="Calibri"/>
      <family val="2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9"/>
      <name val="宋体"/>
      <charset val="134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sz val="10"/>
      <name val="Arial"/>
    </font>
    <font>
      <sz val="13"/>
      <name val="Arial"/>
    </font>
    <font>
      <sz val="36"/>
      <name val="方正小标宋简体"/>
      <family val="3"/>
      <charset val="134"/>
    </font>
    <font>
      <sz val="28"/>
      <name val="黑体"/>
      <family val="3"/>
      <charset val="134"/>
    </font>
    <font>
      <sz val="10"/>
      <name val="宋体"/>
      <family val="3"/>
      <charset val="134"/>
    </font>
    <font>
      <sz val="18"/>
      <name val="宋体"/>
      <family val="3"/>
      <charset val="134"/>
    </font>
    <font>
      <b/>
      <sz val="10"/>
      <name val="宋体"/>
      <family val="3"/>
      <charset val="134"/>
    </font>
    <font>
      <sz val="18"/>
      <color rgb="FF000000"/>
      <name val="宋体"/>
      <family val="3"/>
      <charset val="134"/>
    </font>
    <font>
      <sz val="18"/>
      <name val="Calibri"/>
      <family val="2"/>
    </font>
    <font>
      <sz val="8"/>
      <name val="宋体"/>
      <family val="3"/>
      <charset val="134"/>
    </font>
    <font>
      <sz val="9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</patternFill>
    </fill>
    <fill>
      <patternFill patternType="solid">
        <fgColor rgb="FF00FFFF"/>
      </patternFill>
    </fill>
  </fills>
  <borders count="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3">
    <xf numFmtId="0" fontId="0" fillId="0" borderId="0">
      <alignment vertical="top"/>
    </xf>
    <xf numFmtId="0" fontId="2" fillId="0" borderId="0">
      <alignment vertical="top"/>
    </xf>
    <xf numFmtId="0" fontId="3" fillId="0" borderId="0">
      <alignment vertical="top"/>
    </xf>
  </cellStyleXfs>
  <cellXfs count="120">
    <xf numFmtId="0" fontId="0" fillId="0" borderId="0" xfId="0" applyFont="1">
      <alignment vertical="top"/>
    </xf>
    <xf numFmtId="0" fontId="4" fillId="0" borderId="0" xfId="0" applyFont="1" applyAlignment="1"/>
    <xf numFmtId="0" fontId="5" fillId="0" borderId="0" xfId="0" applyNumberFormat="1" applyFont="1" applyAlignment="1">
      <alignment vertical="center" wrapText="1"/>
    </xf>
    <xf numFmtId="0" fontId="5" fillId="0" borderId="0" xfId="0" applyNumberFormat="1" applyFont="1" applyAlignment="1">
      <alignment horizontal="right" vertical="center"/>
    </xf>
    <xf numFmtId="0" fontId="4" fillId="0" borderId="0" xfId="0" applyNumberFormat="1" applyFont="1" applyAlignment="1"/>
    <xf numFmtId="0" fontId="6" fillId="0" borderId="0" xfId="0" applyNumberFormat="1" applyFont="1" applyAlignment="1">
      <alignment vertical="center"/>
    </xf>
    <xf numFmtId="0" fontId="7" fillId="0" borderId="0" xfId="0" applyFont="1" applyAlignment="1"/>
    <xf numFmtId="0" fontId="8" fillId="0" borderId="0" xfId="0" applyFont="1" applyAlignment="1">
      <alignment horizontal="left" vertical="center"/>
    </xf>
    <xf numFmtId="0" fontId="11" fillId="0" borderId="0" xfId="0" applyFont="1">
      <alignment vertical="top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horizontal="right" vertical="center"/>
    </xf>
    <xf numFmtId="0" fontId="13" fillId="0" borderId="0" xfId="0" applyFont="1">
      <alignment vertical="top"/>
    </xf>
    <xf numFmtId="0" fontId="13" fillId="0" borderId="5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49" fontId="11" fillId="3" borderId="5" xfId="0" applyNumberFormat="1" applyFont="1" applyFill="1" applyBorder="1" applyAlignment="1">
      <alignment horizontal="left" vertical="center"/>
    </xf>
    <xf numFmtId="177" fontId="11" fillId="0" borderId="5" xfId="0" applyNumberFormat="1" applyFont="1" applyBorder="1" applyAlignment="1">
      <alignment horizontal="right" vertical="center"/>
    </xf>
    <xf numFmtId="0" fontId="11" fillId="0" borderId="5" xfId="0" applyFont="1" applyBorder="1" applyAlignment="1">
      <alignment horizontal="left" vertical="center"/>
    </xf>
    <xf numFmtId="49" fontId="11" fillId="0" borderId="5" xfId="0" applyNumberFormat="1" applyFont="1" applyBorder="1" applyAlignment="1">
      <alignment horizontal="left" vertical="center"/>
    </xf>
    <xf numFmtId="177" fontId="11" fillId="0" borderId="5" xfId="0" applyNumberFormat="1" applyFont="1" applyBorder="1" applyAlignment="1">
      <alignment horizontal="right" vertical="center"/>
    </xf>
    <xf numFmtId="177" fontId="11" fillId="0" borderId="5" xfId="0" applyNumberFormat="1" applyFont="1" applyBorder="1" applyAlignment="1">
      <alignment horizontal="right" vertical="center"/>
    </xf>
    <xf numFmtId="49" fontId="13" fillId="0" borderId="5" xfId="0" applyNumberFormat="1" applyFont="1" applyBorder="1" applyAlignment="1">
      <alignment horizontal="center" vertical="center"/>
    </xf>
    <xf numFmtId="0" fontId="1" fillId="0" borderId="5" xfId="0" applyFont="1" applyBorder="1">
      <alignment vertical="top"/>
    </xf>
    <xf numFmtId="49" fontId="11" fillId="0" borderId="5" xfId="0" applyNumberFormat="1" applyFont="1" applyBorder="1" applyAlignment="1">
      <alignment horizontal="left" vertical="center"/>
    </xf>
    <xf numFmtId="49" fontId="11" fillId="0" borderId="5" xfId="0" applyNumberFormat="1" applyFont="1" applyBorder="1" applyAlignment="1">
      <alignment horizontal="center" vertical="center"/>
    </xf>
    <xf numFmtId="177" fontId="11" fillId="0" borderId="5" xfId="0" applyNumberFormat="1" applyFont="1" applyBorder="1" applyAlignment="1">
      <alignment horizontal="right" vertical="center"/>
    </xf>
    <xf numFmtId="49" fontId="11" fillId="0" borderId="5" xfId="0" applyNumberFormat="1" applyFont="1" applyBorder="1" applyAlignment="1">
      <alignment horizontal="center" vertical="center"/>
    </xf>
    <xf numFmtId="0" fontId="11" fillId="0" borderId="0" xfId="0" applyFont="1" applyAlignment="1">
      <alignment horizontal="right" vertical="center"/>
    </xf>
    <xf numFmtId="0" fontId="1" fillId="0" borderId="0" xfId="0" applyFont="1" applyAlignment="1">
      <alignment horizontal="right"/>
    </xf>
    <xf numFmtId="0" fontId="12" fillId="0" borderId="0" xfId="0" applyFont="1" applyAlignment="1">
      <alignment vertical="center"/>
    </xf>
    <xf numFmtId="0" fontId="1" fillId="0" borderId="0" xfId="0" applyFont="1" applyAlignment="1">
      <alignment horizontal="center" vertical="top"/>
    </xf>
    <xf numFmtId="0" fontId="11" fillId="0" borderId="0" xfId="0" applyFont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49" fontId="11" fillId="0" borderId="5" xfId="0" applyNumberFormat="1" applyFont="1" applyBorder="1" applyAlignment="1">
      <alignment horizontal="left" vertical="center"/>
    </xf>
    <xf numFmtId="49" fontId="11" fillId="0" borderId="5" xfId="0" applyNumberFormat="1" applyFont="1" applyBorder="1" applyAlignment="1">
      <alignment horizontal="center" vertical="center"/>
    </xf>
    <xf numFmtId="49" fontId="11" fillId="0" borderId="5" xfId="0" applyNumberFormat="1" applyFont="1" applyBorder="1" applyAlignment="1">
      <alignment horizontal="left" vertical="center"/>
    </xf>
    <xf numFmtId="178" fontId="11" fillId="0" borderId="5" xfId="0" applyNumberFormat="1" applyFont="1" applyBorder="1" applyAlignment="1">
      <alignment horizontal="right" vertical="center"/>
    </xf>
    <xf numFmtId="176" fontId="11" fillId="0" borderId="5" xfId="0" applyNumberFormat="1" applyFont="1" applyBorder="1" applyAlignment="1">
      <alignment horizontal="right" vertical="center"/>
    </xf>
    <xf numFmtId="0" fontId="11" fillId="0" borderId="0" xfId="0" applyFont="1" applyAlignment="1">
      <alignment horizontal="right"/>
    </xf>
    <xf numFmtId="0" fontId="11" fillId="0" borderId="0" xfId="0" applyFont="1" applyAlignment="1">
      <alignment horizontal="right" vertical="center" wrapText="1"/>
    </xf>
    <xf numFmtId="49" fontId="11" fillId="0" borderId="5" xfId="0" applyNumberFormat="1" applyFont="1" applyBorder="1" applyAlignment="1">
      <alignment horizontal="center" vertical="center"/>
    </xf>
    <xf numFmtId="178" fontId="11" fillId="0" borderId="5" xfId="0" applyNumberFormat="1" applyFont="1" applyBorder="1" applyAlignment="1">
      <alignment horizontal="right" vertical="center" wrapText="1"/>
    </xf>
    <xf numFmtId="176" fontId="11" fillId="0" borderId="5" xfId="0" applyNumberFormat="1" applyFont="1" applyBorder="1" applyAlignment="1">
      <alignment horizontal="right" vertical="center" wrapText="1"/>
    </xf>
    <xf numFmtId="0" fontId="1" fillId="0" borderId="0" xfId="0" applyFont="1" applyAlignment="1">
      <alignment vertical="top" wrapText="1"/>
    </xf>
    <xf numFmtId="0" fontId="5" fillId="0" borderId="0" xfId="0" applyNumberFormat="1" applyFont="1" applyAlignment="1">
      <alignment horizontal="center" vertical="center" wrapText="1"/>
    </xf>
    <xf numFmtId="0" fontId="5" fillId="0" borderId="0" xfId="0" applyNumberFormat="1" applyFont="1" applyAlignment="1">
      <alignment vertical="center"/>
    </xf>
    <xf numFmtId="0" fontId="6" fillId="0" borderId="0" xfId="0" applyNumberFormat="1" applyFont="1" applyAlignment="1">
      <alignment horizontal="right"/>
    </xf>
    <xf numFmtId="0" fontId="5" fillId="0" borderId="1" xfId="0" applyNumberFormat="1" applyFont="1" applyBorder="1" applyAlignment="1">
      <alignment horizontal="right" vertical="center"/>
    </xf>
    <xf numFmtId="0" fontId="5" fillId="0" borderId="2" xfId="0" applyNumberFormat="1" applyFont="1" applyBorder="1" applyAlignment="1">
      <alignment horizontal="center" vertical="center"/>
    </xf>
    <xf numFmtId="0" fontId="5" fillId="0" borderId="5" xfId="0" applyNumberFormat="1" applyFont="1" applyBorder="1" applyAlignment="1">
      <alignment vertical="center"/>
    </xf>
    <xf numFmtId="177" fontId="5" fillId="0" borderId="5" xfId="0" applyNumberFormat="1" applyFont="1" applyBorder="1" applyAlignment="1">
      <alignment horizontal="right" vertical="center"/>
    </xf>
    <xf numFmtId="0" fontId="5" fillId="0" borderId="2" xfId="0" applyNumberFormat="1" applyFont="1" applyBorder="1" applyAlignment="1">
      <alignment vertical="center"/>
    </xf>
    <xf numFmtId="177" fontId="5" fillId="0" borderId="2" xfId="0" applyNumberFormat="1" applyFont="1" applyBorder="1" applyAlignment="1">
      <alignment horizontal="right" vertical="center"/>
    </xf>
    <xf numFmtId="0" fontId="5" fillId="0" borderId="5" xfId="0" applyNumberFormat="1" applyFont="1" applyBorder="1" applyAlignment="1">
      <alignment horizontal="left" vertical="center"/>
    </xf>
    <xf numFmtId="177" fontId="5" fillId="0" borderId="5" xfId="0" applyNumberFormat="1" applyFont="1" applyBorder="1" applyAlignment="1">
      <alignment horizontal="right" vertical="center" wrapText="1"/>
    </xf>
    <xf numFmtId="0" fontId="6" fillId="0" borderId="5" xfId="0" applyNumberFormat="1" applyFont="1" applyBorder="1" applyAlignment="1"/>
    <xf numFmtId="177" fontId="5" fillId="0" borderId="2" xfId="0" applyNumberFormat="1" applyFont="1" applyBorder="1" applyAlignment="1"/>
    <xf numFmtId="176" fontId="5" fillId="0" borderId="2" xfId="0" applyNumberFormat="1" applyFont="1" applyBorder="1" applyAlignment="1"/>
    <xf numFmtId="176" fontId="5" fillId="0" borderId="2" xfId="0" applyNumberFormat="1" applyFont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176" fontId="11" fillId="0" borderId="5" xfId="0" applyNumberFormat="1" applyFont="1" applyBorder="1" applyAlignment="1">
      <alignment horizontal="right" vertical="center"/>
    </xf>
    <xf numFmtId="176" fontId="11" fillId="0" borderId="5" xfId="0" applyNumberFormat="1" applyFont="1" applyBorder="1" applyAlignment="1">
      <alignment horizontal="right" vertical="center"/>
    </xf>
    <xf numFmtId="0" fontId="15" fillId="0" borderId="0" xfId="0" applyFont="1" applyAlignment="1">
      <alignment vertical="center"/>
    </xf>
    <xf numFmtId="179" fontId="11" fillId="0" borderId="5" xfId="0" applyNumberFormat="1" applyFont="1" applyBorder="1" applyAlignment="1">
      <alignment horizontal="right" vertical="center"/>
    </xf>
    <xf numFmtId="179" fontId="11" fillId="0" borderId="5" xfId="0" applyNumberFormat="1" applyFont="1" applyBorder="1" applyAlignment="1">
      <alignment horizontal="right" vertical="center"/>
    </xf>
    <xf numFmtId="176" fontId="11" fillId="0" borderId="5" xfId="0" applyNumberFormat="1" applyFont="1" applyBorder="1" applyAlignment="1">
      <alignment horizontal="right" vertical="center"/>
    </xf>
    <xf numFmtId="0" fontId="6" fillId="0" borderId="0" xfId="0" applyNumberFormat="1" applyFont="1" applyAlignment="1">
      <alignment horizontal="right" wrapText="1"/>
    </xf>
    <xf numFmtId="0" fontId="5" fillId="0" borderId="1" xfId="0" applyNumberFormat="1" applyFont="1" applyBorder="1" applyAlignment="1">
      <alignment horizontal="right" vertical="center" wrapText="1"/>
    </xf>
    <xf numFmtId="0" fontId="16" fillId="0" borderId="0" xfId="0" applyFont="1">
      <alignment vertical="top"/>
    </xf>
    <xf numFmtId="0" fontId="5" fillId="0" borderId="5" xfId="0" applyNumberFormat="1" applyFont="1" applyBorder="1" applyAlignment="1">
      <alignment horizontal="center" vertical="center" wrapText="1"/>
    </xf>
    <xf numFmtId="0" fontId="5" fillId="0" borderId="5" xfId="0" applyNumberFormat="1" applyFont="1" applyBorder="1" applyAlignment="1">
      <alignment horizontal="center" vertical="center"/>
    </xf>
    <xf numFmtId="49" fontId="5" fillId="0" borderId="5" xfId="0" applyNumberFormat="1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left" vertical="center" wrapText="1"/>
    </xf>
    <xf numFmtId="178" fontId="5" fillId="0" borderId="2" xfId="0" applyNumberFormat="1" applyFont="1" applyBorder="1" applyAlignment="1">
      <alignment horizontal="right" vertical="center"/>
    </xf>
    <xf numFmtId="178" fontId="5" fillId="0" borderId="5" xfId="0" applyNumberFormat="1" applyFont="1" applyBorder="1" applyAlignment="1">
      <alignment horizontal="right" vertical="center"/>
    </xf>
    <xf numFmtId="178" fontId="11" fillId="0" borderId="5" xfId="0" applyNumberFormat="1" applyFont="1" applyBorder="1" applyAlignment="1">
      <alignment horizontal="right" vertical="center"/>
    </xf>
    <xf numFmtId="0" fontId="9" fillId="2" borderId="0" xfId="0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4" fillId="0" borderId="0" xfId="0" applyFont="1" applyAlignment="1">
      <alignment horizontal="right"/>
    </xf>
    <xf numFmtId="0" fontId="12" fillId="0" borderId="0" xfId="0" applyFont="1" applyAlignment="1">
      <alignment horizontal="center" vertical="center"/>
    </xf>
    <xf numFmtId="0" fontId="12" fillId="0" borderId="0" xfId="0" applyFont="1">
      <alignment vertical="top"/>
    </xf>
    <xf numFmtId="0" fontId="13" fillId="0" borderId="5" xfId="0" applyFont="1" applyBorder="1" applyAlignment="1">
      <alignment horizontal="center" vertical="center"/>
    </xf>
    <xf numFmtId="0" fontId="13" fillId="0" borderId="5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5" xfId="0" applyFont="1" applyBorder="1" applyAlignment="1">
      <alignment horizontal="center" vertical="top"/>
    </xf>
    <xf numFmtId="0" fontId="1" fillId="0" borderId="5" xfId="0" applyFont="1" applyBorder="1">
      <alignment vertical="top"/>
    </xf>
    <xf numFmtId="0" fontId="11" fillId="4" borderId="0" xfId="0" applyFont="1" applyFill="1" applyAlignment="1">
      <alignment horizontal="left" vertical="center"/>
    </xf>
    <xf numFmtId="0" fontId="11" fillId="3" borderId="5" xfId="0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/>
    </xf>
    <xf numFmtId="0" fontId="11" fillId="0" borderId="0" xfId="0" applyFont="1" applyAlignment="1">
      <alignment horizontal="left" vertical="center" wrapText="1"/>
    </xf>
    <xf numFmtId="0" fontId="4" fillId="0" borderId="0" xfId="0" applyFont="1" applyAlignment="1">
      <alignment horizontal="right" wrapText="1"/>
    </xf>
    <xf numFmtId="0" fontId="12" fillId="0" borderId="0" xfId="0" applyFont="1" applyAlignment="1">
      <alignment vertical="center"/>
    </xf>
    <xf numFmtId="0" fontId="12" fillId="0" borderId="0" xfId="0" applyFont="1" applyAlignment="1">
      <alignment vertical="center" wrapText="1"/>
    </xf>
    <xf numFmtId="0" fontId="11" fillId="0" borderId="5" xfId="0" applyFont="1" applyBorder="1" applyAlignment="1">
      <alignment vertical="center"/>
    </xf>
    <xf numFmtId="0" fontId="5" fillId="0" borderId="1" xfId="0" applyNumberFormat="1" applyFont="1" applyBorder="1" applyAlignment="1">
      <alignment horizontal="left" vertical="center"/>
    </xf>
    <xf numFmtId="0" fontId="4" fillId="0" borderId="1" xfId="0" applyNumberFormat="1" applyFont="1" applyBorder="1" applyAlignment="1">
      <alignment horizontal="left"/>
    </xf>
    <xf numFmtId="0" fontId="6" fillId="0" borderId="1" xfId="0" applyNumberFormat="1" applyFont="1" applyBorder="1" applyAlignment="1">
      <alignment horizontal="left" vertical="center"/>
    </xf>
    <xf numFmtId="0" fontId="14" fillId="0" borderId="0" xfId="0" applyNumberFormat="1" applyFont="1" applyAlignment="1">
      <alignment horizontal="center" vertical="center"/>
    </xf>
    <xf numFmtId="0" fontId="14" fillId="0" borderId="0" xfId="0" applyNumberFormat="1" applyFont="1" applyAlignment="1">
      <alignment horizontal="center"/>
    </xf>
    <xf numFmtId="0" fontId="5" fillId="0" borderId="2" xfId="0" applyNumberFormat="1" applyFont="1" applyBorder="1" applyAlignment="1">
      <alignment horizontal="center" vertical="center"/>
    </xf>
    <xf numFmtId="0" fontId="6" fillId="0" borderId="2" xfId="0" applyNumberFormat="1" applyFont="1" applyBorder="1" applyAlignment="1">
      <alignment horizontal="center" vertical="center"/>
    </xf>
    <xf numFmtId="0" fontId="6" fillId="0" borderId="2" xfId="0" applyNumberFormat="1" applyFont="1" applyBorder="1" applyAlignment="1">
      <alignment horizontal="center"/>
    </xf>
    <xf numFmtId="0" fontId="5" fillId="0" borderId="5" xfId="0" applyNumberFormat="1" applyFont="1" applyBorder="1" applyAlignment="1">
      <alignment horizontal="center" vertical="center"/>
    </xf>
    <xf numFmtId="0" fontId="5" fillId="0" borderId="3" xfId="0" applyNumberFormat="1" applyFont="1" applyBorder="1" applyAlignment="1">
      <alignment horizontal="center" vertical="center"/>
    </xf>
    <xf numFmtId="0" fontId="5" fillId="0" borderId="4" xfId="0" applyNumberFormat="1" applyFont="1" applyBorder="1" applyAlignment="1">
      <alignment horizontal="center" vertical="center"/>
    </xf>
    <xf numFmtId="49" fontId="11" fillId="0" borderId="5" xfId="0" applyNumberFormat="1" applyFont="1" applyBorder="1" applyAlignment="1">
      <alignment horizontal="center" vertical="center"/>
    </xf>
    <xf numFmtId="49" fontId="11" fillId="0" borderId="5" xfId="0" applyNumberFormat="1" applyFont="1" applyBorder="1" applyAlignment="1">
      <alignment horizontal="left" vertical="center"/>
    </xf>
    <xf numFmtId="49" fontId="11" fillId="0" borderId="6" xfId="0" applyNumberFormat="1" applyFont="1" applyBorder="1" applyAlignment="1">
      <alignment horizontal="left" vertical="center"/>
    </xf>
    <xf numFmtId="49" fontId="11" fillId="0" borderId="7" xfId="0" applyNumberFormat="1" applyFont="1" applyBorder="1" applyAlignment="1">
      <alignment horizontal="left" vertical="center"/>
    </xf>
    <xf numFmtId="49" fontId="11" fillId="0" borderId="0" xfId="0" applyNumberFormat="1" applyFont="1" applyAlignment="1">
      <alignment horizontal="left" vertical="center"/>
    </xf>
    <xf numFmtId="0" fontId="12" fillId="0" borderId="0" xfId="0" applyFont="1" applyAlignment="1">
      <alignment horizontal="center" vertical="top"/>
    </xf>
    <xf numFmtId="0" fontId="5" fillId="0" borderId="5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left" vertical="center"/>
    </xf>
    <xf numFmtId="0" fontId="5" fillId="4" borderId="1" xfId="0" applyNumberFormat="1" applyFont="1" applyFill="1" applyBorder="1" applyAlignment="1">
      <alignment horizontal="left" vertical="center"/>
    </xf>
    <xf numFmtId="0" fontId="5" fillId="0" borderId="1" xfId="0" applyNumberFormat="1" applyFont="1" applyBorder="1" applyAlignment="1">
      <alignment horizontal="left" vertical="center" wrapText="1"/>
    </xf>
    <xf numFmtId="0" fontId="5" fillId="0" borderId="2" xfId="0" applyNumberFormat="1" applyFont="1" applyBorder="1" applyAlignment="1">
      <alignment horizontal="center" vertical="center" wrapText="1"/>
    </xf>
    <xf numFmtId="0" fontId="5" fillId="3" borderId="5" xfId="0" applyNumberFormat="1" applyFont="1" applyFill="1" applyBorder="1" applyAlignment="1">
      <alignment horizontal="center" vertical="center" wrapText="1"/>
    </xf>
  </cellXfs>
  <cellStyles count="3">
    <cellStyle name="常规" xfId="0" builtinId="0"/>
    <cellStyle name="超链接" xfId="1"/>
    <cellStyle name="已访问的超链接" xfId="2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19"/>
  <sheetViews>
    <sheetView showGridLines="0" tabSelected="1" topLeftCell="A4" workbookViewId="0">
      <selection activeCell="G11" sqref="G11:J11"/>
    </sheetView>
  </sheetViews>
  <sheetFormatPr defaultColWidth="8.875" defaultRowHeight="15" customHeight="1"/>
  <sheetData>
    <row r="1" spans="1:16" ht="25.5" customHeight="1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</row>
    <row r="2" spans="1:16" ht="25.5" customHeight="1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6"/>
    </row>
    <row r="3" spans="1:16" ht="25.5" customHeight="1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6"/>
    </row>
    <row r="4" spans="1:16" ht="25.5" customHeight="1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6"/>
    </row>
    <row r="5" spans="1:16" ht="25.5" customHeight="1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6"/>
    </row>
    <row r="6" spans="1:16" ht="46.5" customHeight="1">
      <c r="A6" s="77" t="s">
        <v>0</v>
      </c>
      <c r="B6" s="77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</row>
    <row r="7" spans="1:16" ht="25.5" customHeight="1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6"/>
    </row>
    <row r="8" spans="1:16" ht="25.5" customHeight="1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6"/>
    </row>
    <row r="9" spans="1:16" ht="25.5" customHeight="1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6"/>
    </row>
    <row r="10" spans="1:16" ht="25.5" customHeight="1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6"/>
    </row>
    <row r="11" spans="1:16" ht="30" customHeight="1">
      <c r="A11" s="7"/>
      <c r="B11" s="7"/>
      <c r="C11" s="7"/>
      <c r="D11" s="7"/>
      <c r="E11" s="7"/>
      <c r="F11" s="7"/>
      <c r="G11" s="78" t="s">
        <v>176</v>
      </c>
      <c r="H11" s="78"/>
      <c r="I11" s="78"/>
      <c r="J11" s="78"/>
      <c r="K11" s="7"/>
      <c r="L11" s="7"/>
      <c r="M11" s="7"/>
      <c r="N11" s="7"/>
      <c r="O11" s="7"/>
      <c r="P11" s="6"/>
    </row>
    <row r="12" spans="1:16" ht="25.5" customHeight="1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6"/>
    </row>
    <row r="13" spans="1:16" ht="25.5" customHeight="1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6"/>
    </row>
    <row r="14" spans="1:16" ht="25.5" customHeight="1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6"/>
    </row>
    <row r="15" spans="1:16" ht="25.5" customHeight="1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6"/>
    </row>
    <row r="16" spans="1:16" ht="25.5" customHeight="1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6"/>
    </row>
    <row r="17" spans="1:16" ht="25.5" customHeight="1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6"/>
    </row>
    <row r="18" spans="1:16" ht="25.5" customHeight="1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6"/>
    </row>
    <row r="19" spans="1:16" ht="25.5" customHeight="1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6"/>
    </row>
  </sheetData>
  <mergeCells count="2">
    <mergeCell ref="A6:P6"/>
    <mergeCell ref="G11:J11"/>
  </mergeCells>
  <phoneticPr fontId="17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N7"/>
  <sheetViews>
    <sheetView showGridLines="0" workbookViewId="0">
      <pane ySplit="6" topLeftCell="A7" activePane="bottomLeft" state="frozen"/>
      <selection pane="bottomLeft"/>
    </sheetView>
  </sheetViews>
  <sheetFormatPr defaultColWidth="8" defaultRowHeight="14.25" customHeight="1"/>
  <cols>
    <col min="1" max="1" width="5.75" style="1" customWidth="1"/>
    <col min="2" max="2" width="0" style="1" hidden="1" customWidth="1"/>
    <col min="3" max="4" width="5.75" customWidth="1"/>
    <col min="5" max="5" width="33.125" style="1" customWidth="1"/>
    <col min="6" max="9" width="15" style="1" customWidth="1"/>
    <col min="10" max="10" width="15" customWidth="1"/>
    <col min="11" max="14" width="15" style="1" customWidth="1"/>
  </cols>
  <sheetData>
    <row r="1" spans="1:14" ht="17.25" customHeight="1">
      <c r="A1" s="2"/>
      <c r="B1" s="3"/>
      <c r="E1" s="4"/>
      <c r="F1" s="5"/>
      <c r="G1" s="5"/>
      <c r="H1" s="5"/>
      <c r="I1" s="5"/>
      <c r="K1" s="5"/>
      <c r="L1" s="5"/>
      <c r="M1" s="5"/>
      <c r="N1" s="66" t="s">
        <v>173</v>
      </c>
    </row>
    <row r="2" spans="1:14" ht="25.5" customHeight="1">
      <c r="A2" s="100" t="s">
        <v>174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</row>
    <row r="3" spans="1:14" ht="18" customHeight="1">
      <c r="A3" s="97" t="s">
        <v>3</v>
      </c>
      <c r="B3" s="115"/>
      <c r="C3" s="116"/>
      <c r="D3" s="116"/>
      <c r="E3" s="97"/>
      <c r="F3" s="117"/>
      <c r="G3" s="117"/>
      <c r="H3" s="117"/>
      <c r="I3" s="117"/>
      <c r="J3" s="116"/>
      <c r="K3" s="117"/>
      <c r="L3" s="117"/>
      <c r="M3" s="117"/>
      <c r="N3" s="67" t="s">
        <v>4</v>
      </c>
    </row>
    <row r="4" spans="1:14" s="68" customFormat="1" ht="19.5" customHeight="1">
      <c r="A4" s="114" t="s">
        <v>55</v>
      </c>
      <c r="B4" s="114"/>
      <c r="C4" s="91"/>
      <c r="D4" s="91"/>
      <c r="E4" s="102" t="s">
        <v>56</v>
      </c>
      <c r="F4" s="105" t="s">
        <v>57</v>
      </c>
      <c r="G4" s="105" t="s">
        <v>58</v>
      </c>
      <c r="H4" s="105"/>
      <c r="I4" s="105"/>
      <c r="J4" s="105"/>
      <c r="K4" s="114" t="s">
        <v>59</v>
      </c>
      <c r="L4" s="114" t="s">
        <v>175</v>
      </c>
      <c r="M4" s="114" t="s">
        <v>45</v>
      </c>
      <c r="N4" s="114" t="s">
        <v>47</v>
      </c>
    </row>
    <row r="5" spans="1:14" s="68" customFormat="1" ht="19.5" customHeight="1">
      <c r="A5" s="114" t="s">
        <v>63</v>
      </c>
      <c r="B5" s="69"/>
      <c r="C5" s="91" t="s">
        <v>64</v>
      </c>
      <c r="D5" s="91" t="s">
        <v>65</v>
      </c>
      <c r="E5" s="102"/>
      <c r="F5" s="118"/>
      <c r="G5" s="114" t="s">
        <v>66</v>
      </c>
      <c r="H5" s="114" t="s">
        <v>67</v>
      </c>
      <c r="I5" s="119" t="s">
        <v>68</v>
      </c>
      <c r="J5" s="90" t="s">
        <v>69</v>
      </c>
      <c r="K5" s="87"/>
      <c r="L5" s="87"/>
      <c r="M5" s="87"/>
      <c r="N5" s="87"/>
    </row>
    <row r="6" spans="1:14" s="68" customFormat="1" ht="19.5" customHeight="1">
      <c r="A6" s="114"/>
      <c r="B6" s="70"/>
      <c r="C6" s="91"/>
      <c r="D6" s="91"/>
      <c r="E6" s="102"/>
      <c r="F6" s="118"/>
      <c r="G6" s="87"/>
      <c r="H6" s="87"/>
      <c r="I6" s="87"/>
      <c r="J6" s="87"/>
      <c r="K6" s="114"/>
      <c r="L6" s="114"/>
      <c r="M6" s="114"/>
      <c r="N6" s="114"/>
    </row>
    <row r="7" spans="1:14" s="68" customFormat="1" ht="19.5" customHeight="1">
      <c r="A7" s="71"/>
      <c r="B7" s="71"/>
      <c r="C7" s="72"/>
      <c r="D7" s="72"/>
      <c r="E7" s="73"/>
      <c r="F7" s="74">
        <f>G7+K7+L7+M7+N7</f>
        <v>0</v>
      </c>
      <c r="G7" s="75">
        <f>H7+I7+J7</f>
        <v>0</v>
      </c>
      <c r="H7" s="75">
        <v>0</v>
      </c>
      <c r="I7" s="75">
        <v>0</v>
      </c>
      <c r="J7" s="76">
        <v>0</v>
      </c>
      <c r="K7" s="75">
        <v>0</v>
      </c>
      <c r="L7" s="75">
        <v>0</v>
      </c>
      <c r="M7" s="75">
        <v>0</v>
      </c>
      <c r="N7" s="75">
        <v>0</v>
      </c>
    </row>
  </sheetData>
  <mergeCells count="17">
    <mergeCell ref="M4:M6"/>
    <mergeCell ref="N4:N6"/>
    <mergeCell ref="A2:N2"/>
    <mergeCell ref="E4:E6"/>
    <mergeCell ref="A3:M3"/>
    <mergeCell ref="A4:D4"/>
    <mergeCell ref="A5:A6"/>
    <mergeCell ref="C5:C6"/>
    <mergeCell ref="D5:D6"/>
    <mergeCell ref="F4:F6"/>
    <mergeCell ref="G4:J4"/>
    <mergeCell ref="G5:G6"/>
    <mergeCell ref="H5:H6"/>
    <mergeCell ref="I5:I6"/>
    <mergeCell ref="J5:J6"/>
    <mergeCell ref="K4:K6"/>
    <mergeCell ref="L4:L6"/>
  </mergeCells>
  <phoneticPr fontId="17" type="noConversion"/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D37"/>
  <sheetViews>
    <sheetView workbookViewId="0">
      <pane ySplit="5" topLeftCell="A24" activePane="bottomLeft" state="frozen"/>
      <selection pane="bottomLeft" sqref="A1:D1"/>
    </sheetView>
  </sheetViews>
  <sheetFormatPr defaultColWidth="8.875" defaultRowHeight="15" customHeight="1"/>
  <cols>
    <col min="1" max="1" width="34.25" customWidth="1"/>
    <col min="2" max="2" width="18.625" customWidth="1"/>
    <col min="3" max="3" width="34.25" customWidth="1"/>
    <col min="4" max="4" width="18.625" customWidth="1"/>
  </cols>
  <sheetData>
    <row r="1" spans="1:4" s="8" customFormat="1" ht="15" customHeight="1">
      <c r="A1" s="79" t="s">
        <v>1</v>
      </c>
      <c r="B1" s="79"/>
      <c r="C1" s="79"/>
      <c r="D1" s="79"/>
    </row>
    <row r="2" spans="1:4" s="9" customFormat="1" ht="40.5" customHeight="1">
      <c r="A2" s="80" t="s">
        <v>2</v>
      </c>
      <c r="B2" s="81"/>
      <c r="C2" s="81"/>
      <c r="D2" s="81"/>
    </row>
    <row r="3" spans="1:4" s="8" customFormat="1" ht="21" customHeight="1">
      <c r="A3" s="84" t="s">
        <v>3</v>
      </c>
      <c r="B3" s="84"/>
      <c r="C3" s="85"/>
      <c r="D3" s="11" t="s">
        <v>4</v>
      </c>
    </row>
    <row r="4" spans="1:4" s="12" customFormat="1" ht="21" customHeight="1">
      <c r="A4" s="82" t="s">
        <v>5</v>
      </c>
      <c r="B4" s="83"/>
      <c r="C4" s="82" t="s">
        <v>6</v>
      </c>
      <c r="D4" s="83"/>
    </row>
    <row r="5" spans="1:4" s="14" customFormat="1" ht="21" customHeight="1">
      <c r="A5" s="13" t="s">
        <v>7</v>
      </c>
      <c r="B5" s="13" t="s">
        <v>8</v>
      </c>
      <c r="C5" s="13" t="s">
        <v>7</v>
      </c>
      <c r="D5" s="13" t="s">
        <v>8</v>
      </c>
    </row>
    <row r="6" spans="1:4" ht="21" customHeight="1">
      <c r="A6" s="15" t="s">
        <v>9</v>
      </c>
      <c r="B6" s="16">
        <v>3172.01</v>
      </c>
      <c r="C6" s="17" t="s">
        <v>10</v>
      </c>
      <c r="D6" s="16"/>
    </row>
    <row r="7" spans="1:4" s="8" customFormat="1" ht="21" customHeight="1">
      <c r="A7" s="18" t="s">
        <v>11</v>
      </c>
      <c r="B7" s="16">
        <v>3172.01</v>
      </c>
      <c r="C7" s="17" t="s">
        <v>12</v>
      </c>
      <c r="D7" s="16"/>
    </row>
    <row r="8" spans="1:4" s="8" customFormat="1" ht="21" customHeight="1">
      <c r="A8" s="18" t="s">
        <v>13</v>
      </c>
      <c r="B8" s="16"/>
      <c r="C8" s="17" t="s">
        <v>14</v>
      </c>
      <c r="D8" s="16"/>
    </row>
    <row r="9" spans="1:4" s="8" customFormat="1" ht="21" customHeight="1">
      <c r="A9" s="18" t="s">
        <v>15</v>
      </c>
      <c r="B9" s="16"/>
      <c r="C9" s="17" t="s">
        <v>16</v>
      </c>
      <c r="D9" s="16"/>
    </row>
    <row r="10" spans="1:4" s="8" customFormat="1" ht="21" customHeight="1">
      <c r="A10" s="18" t="s">
        <v>17</v>
      </c>
      <c r="B10" s="16"/>
      <c r="C10" s="17" t="s">
        <v>18</v>
      </c>
      <c r="D10" s="16">
        <v>2554.9899999999998</v>
      </c>
    </row>
    <row r="11" spans="1:4" s="8" customFormat="1" ht="21" customHeight="1">
      <c r="A11" s="18" t="s">
        <v>19</v>
      </c>
      <c r="B11" s="16"/>
      <c r="C11" s="17" t="s">
        <v>20</v>
      </c>
      <c r="D11" s="16"/>
    </row>
    <row r="12" spans="1:4" s="8" customFormat="1" ht="21" customHeight="1">
      <c r="A12" s="18" t="s">
        <v>21</v>
      </c>
      <c r="B12" s="16"/>
      <c r="C12" s="17" t="s">
        <v>22</v>
      </c>
      <c r="D12" s="16"/>
    </row>
    <row r="13" spans="1:4" s="8" customFormat="1" ht="21" customHeight="1">
      <c r="A13" s="18" t="s">
        <v>23</v>
      </c>
      <c r="B13" s="16"/>
      <c r="C13" s="17" t="s">
        <v>24</v>
      </c>
      <c r="D13" s="16">
        <v>148.57</v>
      </c>
    </row>
    <row r="14" spans="1:4" s="8" customFormat="1" ht="21" customHeight="1">
      <c r="A14" s="18"/>
      <c r="B14" s="16"/>
      <c r="C14" s="17" t="s">
        <v>25</v>
      </c>
      <c r="D14" s="16">
        <v>208.28</v>
      </c>
    </row>
    <row r="15" spans="1:4" s="8" customFormat="1" ht="21" customHeight="1">
      <c r="A15" s="18"/>
      <c r="B15" s="16"/>
      <c r="C15" s="17" t="s">
        <v>26</v>
      </c>
      <c r="D15" s="16"/>
    </row>
    <row r="16" spans="1:4" s="8" customFormat="1" ht="21" customHeight="1">
      <c r="A16" s="18"/>
      <c r="B16" s="19"/>
      <c r="C16" s="17" t="s">
        <v>27</v>
      </c>
      <c r="D16" s="16"/>
    </row>
    <row r="17" spans="1:4" s="8" customFormat="1" ht="21" customHeight="1">
      <c r="A17" s="18"/>
      <c r="B17" s="19"/>
      <c r="C17" s="17" t="s">
        <v>28</v>
      </c>
      <c r="D17" s="16"/>
    </row>
    <row r="18" spans="1:4" s="8" customFormat="1" ht="21" customHeight="1">
      <c r="A18" s="18"/>
      <c r="B18" s="19"/>
      <c r="C18" s="17" t="s">
        <v>29</v>
      </c>
      <c r="D18" s="16"/>
    </row>
    <row r="19" spans="1:4" s="8" customFormat="1" ht="21" customHeight="1">
      <c r="A19" s="18"/>
      <c r="B19" s="19"/>
      <c r="C19" s="17" t="s">
        <v>30</v>
      </c>
      <c r="D19" s="16"/>
    </row>
    <row r="20" spans="1:4" s="8" customFormat="1" ht="21" customHeight="1">
      <c r="A20" s="18"/>
      <c r="B20" s="19"/>
      <c r="C20" s="17" t="s">
        <v>31</v>
      </c>
      <c r="D20" s="16"/>
    </row>
    <row r="21" spans="1:4" s="8" customFormat="1" ht="21" customHeight="1">
      <c r="A21" s="18"/>
      <c r="B21" s="19"/>
      <c r="C21" s="17" t="s">
        <v>32</v>
      </c>
      <c r="D21" s="16"/>
    </row>
    <row r="22" spans="1:4" s="8" customFormat="1" ht="21" customHeight="1">
      <c r="A22" s="18"/>
      <c r="B22" s="19"/>
      <c r="C22" s="17" t="s">
        <v>33</v>
      </c>
      <c r="D22" s="16"/>
    </row>
    <row r="23" spans="1:4" s="8" customFormat="1" ht="21" customHeight="1">
      <c r="A23" s="18"/>
      <c r="B23" s="19"/>
      <c r="C23" s="17" t="s">
        <v>34</v>
      </c>
      <c r="D23" s="16"/>
    </row>
    <row r="24" spans="1:4" s="8" customFormat="1" ht="21" customHeight="1">
      <c r="A24" s="18"/>
      <c r="B24" s="19"/>
      <c r="C24" s="17" t="s">
        <v>35</v>
      </c>
      <c r="D24" s="16">
        <v>260.17</v>
      </c>
    </row>
    <row r="25" spans="1:4" s="8" customFormat="1" ht="21" customHeight="1">
      <c r="A25" s="18"/>
      <c r="B25" s="19"/>
      <c r="C25" s="17" t="s">
        <v>36</v>
      </c>
      <c r="D25" s="16"/>
    </row>
    <row r="26" spans="1:4" s="8" customFormat="1" ht="21" customHeight="1">
      <c r="A26" s="18"/>
      <c r="B26" s="19"/>
      <c r="C26" s="17" t="s">
        <v>37</v>
      </c>
      <c r="D26" s="16"/>
    </row>
    <row r="27" spans="1:4" s="8" customFormat="1" ht="21" customHeight="1">
      <c r="A27" s="18"/>
      <c r="B27" s="19"/>
      <c r="C27" s="17" t="s">
        <v>38</v>
      </c>
      <c r="D27" s="16"/>
    </row>
    <row r="28" spans="1:4" s="8" customFormat="1" ht="21" customHeight="1">
      <c r="A28" s="18"/>
      <c r="B28" s="19"/>
      <c r="C28" s="17" t="s">
        <v>39</v>
      </c>
      <c r="D28" s="20">
        <f>ROUND(D30-SUM(D6:D27),2)</f>
        <v>0</v>
      </c>
    </row>
    <row r="29" spans="1:4" s="8" customFormat="1" ht="21" customHeight="1">
      <c r="A29" s="18"/>
      <c r="B29" s="19"/>
      <c r="C29" s="17"/>
      <c r="D29" s="19"/>
    </row>
    <row r="30" spans="1:4" s="8" customFormat="1" ht="21" customHeight="1">
      <c r="A30" s="21" t="s">
        <v>40</v>
      </c>
      <c r="B30" s="19">
        <f>B6+B10+B11+B12+B13+B14+B15</f>
        <v>3172.01</v>
      </c>
      <c r="C30" s="13" t="s">
        <v>41</v>
      </c>
      <c r="D30" s="16">
        <f>D37-D35</f>
        <v>3172.01</v>
      </c>
    </row>
    <row r="31" spans="1:4" ht="21" customHeight="1">
      <c r="A31" s="22"/>
      <c r="B31" s="22"/>
      <c r="C31" s="22"/>
      <c r="D31" s="22"/>
    </row>
    <row r="32" spans="1:4" ht="21" customHeight="1">
      <c r="A32" s="18" t="s">
        <v>42</v>
      </c>
      <c r="B32" s="16"/>
      <c r="C32" s="22"/>
      <c r="D32" s="22"/>
    </row>
    <row r="33" spans="1:4" ht="21" customHeight="1">
      <c r="A33" s="18" t="s">
        <v>43</v>
      </c>
      <c r="B33" s="16"/>
      <c r="C33" s="17" t="s">
        <v>44</v>
      </c>
      <c r="D33" s="22"/>
    </row>
    <row r="34" spans="1:4" s="8" customFormat="1" ht="21" customHeight="1">
      <c r="A34" s="18" t="s">
        <v>45</v>
      </c>
      <c r="B34" s="16"/>
      <c r="C34" s="17" t="s">
        <v>46</v>
      </c>
      <c r="D34" s="19"/>
    </row>
    <row r="35" spans="1:4" s="8" customFormat="1" ht="21" customHeight="1">
      <c r="A35" s="18" t="s">
        <v>47</v>
      </c>
      <c r="B35" s="16"/>
      <c r="C35" s="17" t="s">
        <v>48</v>
      </c>
      <c r="D35" s="16"/>
    </row>
    <row r="36" spans="1:4" s="8" customFormat="1" ht="21" customHeight="1">
      <c r="A36" s="18"/>
      <c r="B36" s="19"/>
      <c r="C36" s="23"/>
      <c r="D36" s="19"/>
    </row>
    <row r="37" spans="1:4" s="8" customFormat="1" ht="21" customHeight="1">
      <c r="A37" s="24" t="s">
        <v>49</v>
      </c>
      <c r="B37" s="25">
        <f>SUM(B30:B35)</f>
        <v>3172.01</v>
      </c>
      <c r="C37" s="26" t="s">
        <v>50</v>
      </c>
      <c r="D37" s="16">
        <v>3172.01</v>
      </c>
    </row>
  </sheetData>
  <mergeCells count="5">
    <mergeCell ref="A1:D1"/>
    <mergeCell ref="A2:D2"/>
    <mergeCell ref="A4:B4"/>
    <mergeCell ref="C4:D4"/>
    <mergeCell ref="A3:C3"/>
  </mergeCells>
  <phoneticPr fontId="17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S22"/>
  <sheetViews>
    <sheetView workbookViewId="0">
      <pane ySplit="7" topLeftCell="A8" activePane="bottomLeft" state="frozen"/>
      <selection pane="bottomLeft" activeCell="C1" sqref="C1:S1"/>
    </sheetView>
  </sheetViews>
  <sheetFormatPr defaultColWidth="8.875" defaultRowHeight="15" customHeight="1"/>
  <cols>
    <col min="1" max="2" width="0" hidden="1" customWidth="1"/>
    <col min="3" max="5" width="5.75" customWidth="1"/>
    <col min="6" max="6" width="28.625" customWidth="1"/>
    <col min="7" max="19" width="14.25" customWidth="1"/>
  </cols>
  <sheetData>
    <row r="1" spans="1:19" s="27" customFormat="1" ht="15" customHeight="1">
      <c r="B1" s="28"/>
      <c r="C1" s="79" t="s">
        <v>51</v>
      </c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</row>
    <row r="2" spans="1:19" s="29" customFormat="1" ht="40.5" customHeight="1">
      <c r="A2" s="30"/>
      <c r="C2" s="80" t="s">
        <v>52</v>
      </c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0"/>
      <c r="Q2" s="80"/>
      <c r="R2" s="81"/>
      <c r="S2" s="81"/>
    </row>
    <row r="3" spans="1:19" ht="21" customHeight="1">
      <c r="A3" s="84" t="s">
        <v>3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8"/>
      <c r="Q3" s="88"/>
      <c r="R3" s="84"/>
      <c r="S3" s="84"/>
    </row>
    <row r="4" spans="1:19" s="31" customFormat="1" ht="21" customHeight="1">
      <c r="A4" s="86" t="s">
        <v>53</v>
      </c>
      <c r="B4" s="86" t="s">
        <v>54</v>
      </c>
      <c r="C4" s="91" t="s">
        <v>55</v>
      </c>
      <c r="D4" s="91"/>
      <c r="E4" s="91"/>
      <c r="F4" s="91" t="s">
        <v>56</v>
      </c>
      <c r="G4" s="91" t="s">
        <v>57</v>
      </c>
      <c r="H4" s="91" t="s">
        <v>58</v>
      </c>
      <c r="I4" s="91"/>
      <c r="J4" s="91"/>
      <c r="K4" s="91"/>
      <c r="L4" s="90" t="s">
        <v>59</v>
      </c>
      <c r="M4" s="90" t="s">
        <v>60</v>
      </c>
      <c r="N4" s="90" t="s">
        <v>61</v>
      </c>
      <c r="O4" s="90" t="s">
        <v>62</v>
      </c>
      <c r="P4" s="90" t="s">
        <v>42</v>
      </c>
      <c r="Q4" s="90" t="s">
        <v>43</v>
      </c>
      <c r="R4" s="90" t="s">
        <v>45</v>
      </c>
      <c r="S4" s="89" t="s">
        <v>47</v>
      </c>
    </row>
    <row r="5" spans="1:19" s="31" customFormat="1" ht="21" customHeight="1">
      <c r="A5" s="87"/>
      <c r="B5" s="87"/>
      <c r="C5" s="91" t="s">
        <v>63</v>
      </c>
      <c r="D5" s="91" t="s">
        <v>64</v>
      </c>
      <c r="E5" s="91" t="s">
        <v>65</v>
      </c>
      <c r="F5" s="91"/>
      <c r="G5" s="91"/>
      <c r="H5" s="91" t="s">
        <v>66</v>
      </c>
      <c r="I5" s="90" t="s">
        <v>67</v>
      </c>
      <c r="J5" s="90" t="s">
        <v>68</v>
      </c>
      <c r="K5" s="90" t="s">
        <v>69</v>
      </c>
      <c r="L5" s="90"/>
      <c r="M5" s="90"/>
      <c r="N5" s="90"/>
      <c r="O5" s="90"/>
      <c r="P5" s="90"/>
      <c r="Q5" s="90"/>
      <c r="R5" s="90"/>
      <c r="S5" s="90"/>
    </row>
    <row r="6" spans="1:19" s="31" customFormat="1" ht="21" customHeight="1">
      <c r="A6" s="87"/>
      <c r="B6" s="87"/>
      <c r="C6" s="91"/>
      <c r="D6" s="91"/>
      <c r="E6" s="91"/>
      <c r="F6" s="91"/>
      <c r="G6" s="91"/>
      <c r="H6" s="91"/>
      <c r="I6" s="90"/>
      <c r="J6" s="90"/>
      <c r="K6" s="90"/>
      <c r="L6" s="90"/>
      <c r="M6" s="90"/>
      <c r="N6" s="90"/>
      <c r="O6" s="90"/>
      <c r="P6" s="90"/>
      <c r="Q6" s="90"/>
      <c r="R6" s="90"/>
      <c r="S6" s="90"/>
    </row>
    <row r="7" spans="1:19" s="31" customFormat="1" ht="21" customHeight="1">
      <c r="A7" s="87"/>
      <c r="B7" s="87"/>
      <c r="C7" s="91"/>
      <c r="D7" s="91"/>
      <c r="E7" s="91"/>
      <c r="F7" s="91"/>
      <c r="G7" s="91"/>
      <c r="H7" s="91"/>
      <c r="I7" s="90"/>
      <c r="J7" s="90"/>
      <c r="K7" s="90"/>
      <c r="L7" s="90"/>
      <c r="M7" s="90"/>
      <c r="N7" s="90"/>
      <c r="O7" s="90"/>
      <c r="P7" s="90"/>
      <c r="Q7" s="90"/>
      <c r="R7" s="90"/>
      <c r="S7" s="90"/>
    </row>
    <row r="8" spans="1:19" s="8" customFormat="1" ht="21" customHeight="1">
      <c r="A8" s="33"/>
      <c r="B8" s="33"/>
      <c r="C8" s="34"/>
      <c r="D8" s="34"/>
      <c r="E8" s="34"/>
      <c r="F8" s="35" t="s">
        <v>70</v>
      </c>
      <c r="G8" s="36">
        <f t="shared" ref="G8:G22" si="0">H8+SUM(L8:S8)</f>
        <v>3172.01</v>
      </c>
      <c r="H8" s="36">
        <f t="shared" ref="H8:H22" si="1">I8+J8+K8</f>
        <v>3172.01</v>
      </c>
      <c r="I8" s="37">
        <v>3172.01</v>
      </c>
      <c r="J8" s="37">
        <v>0</v>
      </c>
      <c r="K8" s="37">
        <v>0</v>
      </c>
      <c r="L8" s="37">
        <v>0</v>
      </c>
      <c r="M8" s="37">
        <v>0</v>
      </c>
      <c r="N8" s="37">
        <v>0</v>
      </c>
      <c r="O8" s="37">
        <v>0</v>
      </c>
      <c r="P8" s="37">
        <v>0</v>
      </c>
      <c r="Q8" s="37">
        <v>0</v>
      </c>
      <c r="R8" s="37">
        <v>0</v>
      </c>
      <c r="S8" s="37">
        <v>0</v>
      </c>
    </row>
    <row r="9" spans="1:19" s="8" customFormat="1" ht="21" customHeight="1">
      <c r="A9" s="33"/>
      <c r="B9" s="33"/>
      <c r="C9" s="34" t="s">
        <v>71</v>
      </c>
      <c r="D9" s="34"/>
      <c r="E9" s="34"/>
      <c r="F9" s="35" t="s">
        <v>72</v>
      </c>
      <c r="G9" s="36">
        <f t="shared" si="0"/>
        <v>2554.9899999999998</v>
      </c>
      <c r="H9" s="36">
        <f t="shared" si="1"/>
        <v>2554.9899999999998</v>
      </c>
      <c r="I9" s="37">
        <v>2554.9899999999998</v>
      </c>
      <c r="J9" s="37">
        <v>0</v>
      </c>
      <c r="K9" s="37">
        <v>0</v>
      </c>
      <c r="L9" s="37">
        <v>0</v>
      </c>
      <c r="M9" s="37">
        <v>0</v>
      </c>
      <c r="N9" s="37">
        <v>0</v>
      </c>
      <c r="O9" s="37">
        <v>0</v>
      </c>
      <c r="P9" s="37">
        <v>0</v>
      </c>
      <c r="Q9" s="37">
        <v>0</v>
      </c>
      <c r="R9" s="37">
        <v>0</v>
      </c>
      <c r="S9" s="37">
        <v>0</v>
      </c>
    </row>
    <row r="10" spans="1:19" ht="21" customHeight="1">
      <c r="A10" s="33"/>
      <c r="B10" s="33"/>
      <c r="C10" s="34"/>
      <c r="D10" s="34" t="s">
        <v>73</v>
      </c>
      <c r="E10" s="34"/>
      <c r="F10" s="35" t="s">
        <v>74</v>
      </c>
      <c r="G10" s="36">
        <f t="shared" si="0"/>
        <v>2554.9899999999998</v>
      </c>
      <c r="H10" s="36">
        <f t="shared" si="1"/>
        <v>2554.9899999999998</v>
      </c>
      <c r="I10" s="37">
        <v>2554.9899999999998</v>
      </c>
      <c r="J10" s="37">
        <v>0</v>
      </c>
      <c r="K10" s="37">
        <v>0</v>
      </c>
      <c r="L10" s="37">
        <v>0</v>
      </c>
      <c r="M10" s="37">
        <v>0</v>
      </c>
      <c r="N10" s="37">
        <v>0</v>
      </c>
      <c r="O10" s="37">
        <v>0</v>
      </c>
      <c r="P10" s="37">
        <v>0</v>
      </c>
      <c r="Q10" s="37">
        <v>0</v>
      </c>
      <c r="R10" s="37">
        <v>0</v>
      </c>
      <c r="S10" s="37">
        <v>0</v>
      </c>
    </row>
    <row r="11" spans="1:19" ht="21" customHeight="1">
      <c r="A11" s="33"/>
      <c r="B11" s="33"/>
      <c r="C11" s="34"/>
      <c r="D11" s="34"/>
      <c r="E11" s="34" t="s">
        <v>75</v>
      </c>
      <c r="F11" s="35" t="s">
        <v>76</v>
      </c>
      <c r="G11" s="36">
        <f t="shared" si="0"/>
        <v>2554.9899999999998</v>
      </c>
      <c r="H11" s="36">
        <f t="shared" si="1"/>
        <v>2554.9899999999998</v>
      </c>
      <c r="I11" s="37">
        <v>2554.9899999999998</v>
      </c>
      <c r="J11" s="37">
        <v>0</v>
      </c>
      <c r="K11" s="37">
        <v>0</v>
      </c>
      <c r="L11" s="37">
        <v>0</v>
      </c>
      <c r="M11" s="37">
        <v>0</v>
      </c>
      <c r="N11" s="37">
        <v>0</v>
      </c>
      <c r="O11" s="37">
        <v>0</v>
      </c>
      <c r="P11" s="37">
        <v>0</v>
      </c>
      <c r="Q11" s="37">
        <v>0</v>
      </c>
      <c r="R11" s="37">
        <v>0</v>
      </c>
      <c r="S11" s="37">
        <v>0</v>
      </c>
    </row>
    <row r="12" spans="1:19" ht="21" customHeight="1">
      <c r="A12" s="33"/>
      <c r="B12" s="33"/>
      <c r="C12" s="34" t="s">
        <v>77</v>
      </c>
      <c r="D12" s="34"/>
      <c r="E12" s="34"/>
      <c r="F12" s="35" t="s">
        <v>78</v>
      </c>
      <c r="G12" s="36">
        <f t="shared" si="0"/>
        <v>148.57</v>
      </c>
      <c r="H12" s="36">
        <f t="shared" si="1"/>
        <v>148.57</v>
      </c>
      <c r="I12" s="37">
        <v>148.57</v>
      </c>
      <c r="J12" s="37">
        <v>0</v>
      </c>
      <c r="K12" s="37">
        <v>0</v>
      </c>
      <c r="L12" s="37">
        <v>0</v>
      </c>
      <c r="M12" s="37">
        <v>0</v>
      </c>
      <c r="N12" s="37">
        <v>0</v>
      </c>
      <c r="O12" s="37">
        <v>0</v>
      </c>
      <c r="P12" s="37">
        <v>0</v>
      </c>
      <c r="Q12" s="37">
        <v>0</v>
      </c>
      <c r="R12" s="37">
        <v>0</v>
      </c>
      <c r="S12" s="37">
        <v>0</v>
      </c>
    </row>
    <row r="13" spans="1:19" ht="21" customHeight="1">
      <c r="A13" s="33"/>
      <c r="B13" s="33"/>
      <c r="C13" s="34"/>
      <c r="D13" s="34" t="s">
        <v>79</v>
      </c>
      <c r="E13" s="34"/>
      <c r="F13" s="35" t="s">
        <v>80</v>
      </c>
      <c r="G13" s="36">
        <f t="shared" si="0"/>
        <v>128.34</v>
      </c>
      <c r="H13" s="36">
        <f t="shared" si="1"/>
        <v>128.34</v>
      </c>
      <c r="I13" s="37">
        <v>128.34</v>
      </c>
      <c r="J13" s="37">
        <v>0</v>
      </c>
      <c r="K13" s="37">
        <v>0</v>
      </c>
      <c r="L13" s="37">
        <v>0</v>
      </c>
      <c r="M13" s="37">
        <v>0</v>
      </c>
      <c r="N13" s="37">
        <v>0</v>
      </c>
      <c r="O13" s="37">
        <v>0</v>
      </c>
      <c r="P13" s="37">
        <v>0</v>
      </c>
      <c r="Q13" s="37">
        <v>0</v>
      </c>
      <c r="R13" s="37">
        <v>0</v>
      </c>
      <c r="S13" s="37">
        <v>0</v>
      </c>
    </row>
    <row r="14" spans="1:19" ht="21" customHeight="1">
      <c r="A14" s="33"/>
      <c r="B14" s="33"/>
      <c r="C14" s="34"/>
      <c r="D14" s="34"/>
      <c r="E14" s="34" t="s">
        <v>73</v>
      </c>
      <c r="F14" s="35" t="s">
        <v>81</v>
      </c>
      <c r="G14" s="36">
        <f t="shared" si="0"/>
        <v>128.34</v>
      </c>
      <c r="H14" s="36">
        <f t="shared" si="1"/>
        <v>128.34</v>
      </c>
      <c r="I14" s="37">
        <v>128.34</v>
      </c>
      <c r="J14" s="37">
        <v>0</v>
      </c>
      <c r="K14" s="37">
        <v>0</v>
      </c>
      <c r="L14" s="37">
        <v>0</v>
      </c>
      <c r="M14" s="37">
        <v>0</v>
      </c>
      <c r="N14" s="37">
        <v>0</v>
      </c>
      <c r="O14" s="37">
        <v>0</v>
      </c>
      <c r="P14" s="37">
        <v>0</v>
      </c>
      <c r="Q14" s="37">
        <v>0</v>
      </c>
      <c r="R14" s="37">
        <v>0</v>
      </c>
      <c r="S14" s="37">
        <v>0</v>
      </c>
    </row>
    <row r="15" spans="1:19" ht="21" customHeight="1">
      <c r="A15" s="33"/>
      <c r="B15" s="33"/>
      <c r="C15" s="34"/>
      <c r="D15" s="34" t="s">
        <v>82</v>
      </c>
      <c r="E15" s="34"/>
      <c r="F15" s="35" t="s">
        <v>83</v>
      </c>
      <c r="G15" s="36">
        <f t="shared" si="0"/>
        <v>20.23</v>
      </c>
      <c r="H15" s="36">
        <f t="shared" si="1"/>
        <v>20.23</v>
      </c>
      <c r="I15" s="37">
        <v>20.23</v>
      </c>
      <c r="J15" s="37">
        <v>0</v>
      </c>
      <c r="K15" s="37">
        <v>0</v>
      </c>
      <c r="L15" s="37">
        <v>0</v>
      </c>
      <c r="M15" s="37">
        <v>0</v>
      </c>
      <c r="N15" s="37">
        <v>0</v>
      </c>
      <c r="O15" s="37">
        <v>0</v>
      </c>
      <c r="P15" s="37">
        <v>0</v>
      </c>
      <c r="Q15" s="37">
        <v>0</v>
      </c>
      <c r="R15" s="37">
        <v>0</v>
      </c>
      <c r="S15" s="37">
        <v>0</v>
      </c>
    </row>
    <row r="16" spans="1:19" ht="21" customHeight="1">
      <c r="A16" s="33"/>
      <c r="B16" s="33"/>
      <c r="C16" s="34"/>
      <c r="D16" s="34"/>
      <c r="E16" s="34" t="s">
        <v>82</v>
      </c>
      <c r="F16" s="35" t="s">
        <v>83</v>
      </c>
      <c r="G16" s="36">
        <f t="shared" si="0"/>
        <v>20.23</v>
      </c>
      <c r="H16" s="36">
        <f t="shared" si="1"/>
        <v>20.23</v>
      </c>
      <c r="I16" s="37">
        <v>20.23</v>
      </c>
      <c r="J16" s="37">
        <v>0</v>
      </c>
      <c r="K16" s="37">
        <v>0</v>
      </c>
      <c r="L16" s="37">
        <v>0</v>
      </c>
      <c r="M16" s="37">
        <v>0</v>
      </c>
      <c r="N16" s="37">
        <v>0</v>
      </c>
      <c r="O16" s="37">
        <v>0</v>
      </c>
      <c r="P16" s="37">
        <v>0</v>
      </c>
      <c r="Q16" s="37">
        <v>0</v>
      </c>
      <c r="R16" s="37">
        <v>0</v>
      </c>
      <c r="S16" s="37">
        <v>0</v>
      </c>
    </row>
    <row r="17" spans="1:19" ht="21" customHeight="1">
      <c r="A17" s="33"/>
      <c r="B17" s="33"/>
      <c r="C17" s="34" t="s">
        <v>84</v>
      </c>
      <c r="D17" s="34"/>
      <c r="E17" s="34"/>
      <c r="F17" s="35" t="s">
        <v>85</v>
      </c>
      <c r="G17" s="36">
        <f t="shared" si="0"/>
        <v>208.28</v>
      </c>
      <c r="H17" s="36">
        <f t="shared" si="1"/>
        <v>208.28</v>
      </c>
      <c r="I17" s="37">
        <v>208.28</v>
      </c>
      <c r="J17" s="37">
        <v>0</v>
      </c>
      <c r="K17" s="37">
        <v>0</v>
      </c>
      <c r="L17" s="37">
        <v>0</v>
      </c>
      <c r="M17" s="37">
        <v>0</v>
      </c>
      <c r="N17" s="37">
        <v>0</v>
      </c>
      <c r="O17" s="37">
        <v>0</v>
      </c>
      <c r="P17" s="37">
        <v>0</v>
      </c>
      <c r="Q17" s="37">
        <v>0</v>
      </c>
      <c r="R17" s="37">
        <v>0</v>
      </c>
      <c r="S17" s="37">
        <v>0</v>
      </c>
    </row>
    <row r="18" spans="1:19" ht="21" customHeight="1">
      <c r="A18" s="33"/>
      <c r="B18" s="33"/>
      <c r="C18" s="34"/>
      <c r="D18" s="34" t="s">
        <v>86</v>
      </c>
      <c r="E18" s="34"/>
      <c r="F18" s="35" t="s">
        <v>87</v>
      </c>
      <c r="G18" s="36">
        <f t="shared" si="0"/>
        <v>208.28</v>
      </c>
      <c r="H18" s="36">
        <f t="shared" si="1"/>
        <v>208.28</v>
      </c>
      <c r="I18" s="37">
        <v>208.28</v>
      </c>
      <c r="J18" s="37">
        <v>0</v>
      </c>
      <c r="K18" s="37">
        <v>0</v>
      </c>
      <c r="L18" s="37">
        <v>0</v>
      </c>
      <c r="M18" s="37">
        <v>0</v>
      </c>
      <c r="N18" s="37">
        <v>0</v>
      </c>
      <c r="O18" s="37">
        <v>0</v>
      </c>
      <c r="P18" s="37">
        <v>0</v>
      </c>
      <c r="Q18" s="37">
        <v>0</v>
      </c>
      <c r="R18" s="37">
        <v>0</v>
      </c>
      <c r="S18" s="37">
        <v>0</v>
      </c>
    </row>
    <row r="19" spans="1:19" ht="21" customHeight="1">
      <c r="A19" s="33"/>
      <c r="B19" s="33"/>
      <c r="C19" s="34"/>
      <c r="D19" s="34"/>
      <c r="E19" s="34" t="s">
        <v>73</v>
      </c>
      <c r="F19" s="35" t="s">
        <v>88</v>
      </c>
      <c r="G19" s="36">
        <f t="shared" si="0"/>
        <v>208.28</v>
      </c>
      <c r="H19" s="36">
        <f t="shared" si="1"/>
        <v>208.28</v>
      </c>
      <c r="I19" s="37">
        <v>208.28</v>
      </c>
      <c r="J19" s="37">
        <v>0</v>
      </c>
      <c r="K19" s="37">
        <v>0</v>
      </c>
      <c r="L19" s="37">
        <v>0</v>
      </c>
      <c r="M19" s="37">
        <v>0</v>
      </c>
      <c r="N19" s="37">
        <v>0</v>
      </c>
      <c r="O19" s="37">
        <v>0</v>
      </c>
      <c r="P19" s="37">
        <v>0</v>
      </c>
      <c r="Q19" s="37">
        <v>0</v>
      </c>
      <c r="R19" s="37">
        <v>0</v>
      </c>
      <c r="S19" s="37">
        <v>0</v>
      </c>
    </row>
    <row r="20" spans="1:19" ht="21" customHeight="1">
      <c r="A20" s="33"/>
      <c r="B20" s="33"/>
      <c r="C20" s="34" t="s">
        <v>89</v>
      </c>
      <c r="D20" s="34"/>
      <c r="E20" s="34"/>
      <c r="F20" s="35" t="s">
        <v>90</v>
      </c>
      <c r="G20" s="36">
        <f t="shared" si="0"/>
        <v>260.17</v>
      </c>
      <c r="H20" s="36">
        <f t="shared" si="1"/>
        <v>260.17</v>
      </c>
      <c r="I20" s="37">
        <v>260.17</v>
      </c>
      <c r="J20" s="37">
        <v>0</v>
      </c>
      <c r="K20" s="37">
        <v>0</v>
      </c>
      <c r="L20" s="37">
        <v>0</v>
      </c>
      <c r="M20" s="37">
        <v>0</v>
      </c>
      <c r="N20" s="37">
        <v>0</v>
      </c>
      <c r="O20" s="37">
        <v>0</v>
      </c>
      <c r="P20" s="37">
        <v>0</v>
      </c>
      <c r="Q20" s="37">
        <v>0</v>
      </c>
      <c r="R20" s="37">
        <v>0</v>
      </c>
      <c r="S20" s="37">
        <v>0</v>
      </c>
    </row>
    <row r="21" spans="1:19" ht="21" customHeight="1">
      <c r="A21" s="33"/>
      <c r="B21" s="33"/>
      <c r="C21" s="34"/>
      <c r="D21" s="34" t="s">
        <v>73</v>
      </c>
      <c r="E21" s="34"/>
      <c r="F21" s="35" t="s">
        <v>91</v>
      </c>
      <c r="G21" s="36">
        <f t="shared" si="0"/>
        <v>260.17</v>
      </c>
      <c r="H21" s="36">
        <f t="shared" si="1"/>
        <v>260.17</v>
      </c>
      <c r="I21" s="37">
        <v>260.17</v>
      </c>
      <c r="J21" s="37">
        <v>0</v>
      </c>
      <c r="K21" s="37">
        <v>0</v>
      </c>
      <c r="L21" s="37">
        <v>0</v>
      </c>
      <c r="M21" s="37">
        <v>0</v>
      </c>
      <c r="N21" s="37">
        <v>0</v>
      </c>
      <c r="O21" s="37">
        <v>0</v>
      </c>
      <c r="P21" s="37">
        <v>0</v>
      </c>
      <c r="Q21" s="37">
        <v>0</v>
      </c>
      <c r="R21" s="37">
        <v>0</v>
      </c>
      <c r="S21" s="37">
        <v>0</v>
      </c>
    </row>
    <row r="22" spans="1:19" ht="21" customHeight="1">
      <c r="A22" s="33"/>
      <c r="B22" s="33"/>
      <c r="C22" s="34"/>
      <c r="D22" s="34"/>
      <c r="E22" s="34" t="s">
        <v>92</v>
      </c>
      <c r="F22" s="35" t="s">
        <v>93</v>
      </c>
      <c r="G22" s="36">
        <f t="shared" si="0"/>
        <v>260.17</v>
      </c>
      <c r="H22" s="36">
        <f t="shared" si="1"/>
        <v>260.17</v>
      </c>
      <c r="I22" s="37">
        <v>260.17</v>
      </c>
      <c r="J22" s="37">
        <v>0</v>
      </c>
      <c r="K22" s="37">
        <v>0</v>
      </c>
      <c r="L22" s="37">
        <v>0</v>
      </c>
      <c r="M22" s="37">
        <v>0</v>
      </c>
      <c r="N22" s="37">
        <v>0</v>
      </c>
      <c r="O22" s="37">
        <v>0</v>
      </c>
      <c r="P22" s="37">
        <v>0</v>
      </c>
      <c r="Q22" s="37">
        <v>0</v>
      </c>
      <c r="R22" s="37">
        <v>0</v>
      </c>
      <c r="S22" s="37">
        <v>0</v>
      </c>
    </row>
  </sheetData>
  <mergeCells count="24">
    <mergeCell ref="I5:I7"/>
    <mergeCell ref="J5:J7"/>
    <mergeCell ref="K5:K7"/>
    <mergeCell ref="C4:E4"/>
    <mergeCell ref="C5:C7"/>
    <mergeCell ref="D5:D7"/>
    <mergeCell ref="E5:E7"/>
    <mergeCell ref="F4:F7"/>
    <mergeCell ref="A4:A7"/>
    <mergeCell ref="B4:B7"/>
    <mergeCell ref="A3:S3"/>
    <mergeCell ref="C2:S2"/>
    <mergeCell ref="C1:S1"/>
    <mergeCell ref="S4:S7"/>
    <mergeCell ref="P4:P7"/>
    <mergeCell ref="Q4:Q7"/>
    <mergeCell ref="L4:L7"/>
    <mergeCell ref="M4:M7"/>
    <mergeCell ref="N4:N7"/>
    <mergeCell ref="O4:O7"/>
    <mergeCell ref="R4:R7"/>
    <mergeCell ref="G4:G7"/>
    <mergeCell ref="H4:K4"/>
    <mergeCell ref="H5:H7"/>
  </mergeCells>
  <phoneticPr fontId="17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J20"/>
  <sheetViews>
    <sheetView workbookViewId="0">
      <pane ySplit="5" topLeftCell="A6" activePane="bottomLeft" state="frozen"/>
      <selection pane="bottomLeft" activeCell="C1" sqref="C1:J1"/>
    </sheetView>
  </sheetViews>
  <sheetFormatPr defaultColWidth="8.875" defaultRowHeight="15" customHeight="1"/>
  <cols>
    <col min="1" max="2" width="0" hidden="1" customWidth="1"/>
    <col min="3" max="5" width="5.75" customWidth="1"/>
    <col min="6" max="6" width="32.875" customWidth="1"/>
    <col min="7" max="10" width="14.25" style="43" customWidth="1"/>
  </cols>
  <sheetData>
    <row r="1" spans="1:10" ht="13.5" customHeight="1">
      <c r="A1" s="38"/>
      <c r="B1" s="38"/>
      <c r="C1" s="79" t="s">
        <v>94</v>
      </c>
      <c r="D1" s="79"/>
      <c r="E1" s="79"/>
      <c r="F1" s="79"/>
      <c r="G1" s="93"/>
      <c r="H1" s="93"/>
      <c r="I1" s="93"/>
      <c r="J1" s="93"/>
    </row>
    <row r="2" spans="1:10" ht="40.5" customHeight="1">
      <c r="A2" s="10"/>
      <c r="B2" s="29"/>
      <c r="C2" s="80" t="s">
        <v>95</v>
      </c>
      <c r="D2" s="94"/>
      <c r="E2" s="94"/>
      <c r="F2" s="94"/>
      <c r="G2" s="95"/>
      <c r="H2" s="95"/>
      <c r="I2" s="95"/>
      <c r="J2" s="95"/>
    </row>
    <row r="3" spans="1:10" ht="21" customHeight="1">
      <c r="A3" s="84" t="s">
        <v>3</v>
      </c>
      <c r="B3" s="84"/>
      <c r="C3" s="84"/>
      <c r="D3" s="84"/>
      <c r="E3" s="84"/>
      <c r="F3" s="84"/>
      <c r="G3" s="92"/>
      <c r="H3" s="92"/>
      <c r="I3" s="92"/>
      <c r="J3" s="39" t="s">
        <v>4</v>
      </c>
    </row>
    <row r="4" spans="1:10" s="9" customFormat="1" ht="21" customHeight="1">
      <c r="A4" s="86" t="s">
        <v>53</v>
      </c>
      <c r="B4" s="86" t="s">
        <v>54</v>
      </c>
      <c r="C4" s="91" t="s">
        <v>55</v>
      </c>
      <c r="D4" s="96"/>
      <c r="E4" s="96"/>
      <c r="F4" s="91" t="s">
        <v>56</v>
      </c>
      <c r="G4" s="90" t="s">
        <v>96</v>
      </c>
      <c r="H4" s="90" t="s">
        <v>97</v>
      </c>
      <c r="I4" s="90" t="s">
        <v>98</v>
      </c>
      <c r="J4" s="90" t="s">
        <v>48</v>
      </c>
    </row>
    <row r="5" spans="1:10" s="31" customFormat="1" ht="21" customHeight="1">
      <c r="A5" s="87"/>
      <c r="B5" s="87"/>
      <c r="C5" s="32" t="s">
        <v>63</v>
      </c>
      <c r="D5" s="32" t="s">
        <v>64</v>
      </c>
      <c r="E5" s="32" t="s">
        <v>65</v>
      </c>
      <c r="F5" s="91"/>
      <c r="G5" s="90"/>
      <c r="H5" s="90"/>
      <c r="I5" s="90"/>
      <c r="J5" s="90"/>
    </row>
    <row r="6" spans="1:10" s="8" customFormat="1" ht="21" customHeight="1">
      <c r="A6" s="33"/>
      <c r="B6" s="33"/>
      <c r="C6" s="40"/>
      <c r="D6" s="40"/>
      <c r="E6" s="40"/>
      <c r="F6" s="33" t="s">
        <v>70</v>
      </c>
      <c r="G6" s="41">
        <f t="shared" ref="G6:G20" si="0">SUM(H6:J6)</f>
        <v>3172.01</v>
      </c>
      <c r="H6" s="42">
        <v>3172.01</v>
      </c>
      <c r="I6" s="42">
        <v>0</v>
      </c>
      <c r="J6" s="42">
        <v>0</v>
      </c>
    </row>
    <row r="7" spans="1:10" s="8" customFormat="1" ht="21" customHeight="1">
      <c r="A7" s="33"/>
      <c r="B7" s="33"/>
      <c r="C7" s="40" t="s">
        <v>71</v>
      </c>
      <c r="D7" s="40"/>
      <c r="E7" s="40"/>
      <c r="F7" s="33" t="s">
        <v>72</v>
      </c>
      <c r="G7" s="41">
        <f t="shared" si="0"/>
        <v>2554.9899999999998</v>
      </c>
      <c r="H7" s="42">
        <v>2554.9899999999998</v>
      </c>
      <c r="I7" s="42">
        <v>0</v>
      </c>
      <c r="J7" s="42">
        <v>0</v>
      </c>
    </row>
    <row r="8" spans="1:10" ht="21" customHeight="1">
      <c r="A8" s="33"/>
      <c r="B8" s="33"/>
      <c r="C8" s="40"/>
      <c r="D8" s="40" t="s">
        <v>73</v>
      </c>
      <c r="E8" s="40"/>
      <c r="F8" s="33" t="s">
        <v>74</v>
      </c>
      <c r="G8" s="41">
        <f t="shared" si="0"/>
        <v>2554.9899999999998</v>
      </c>
      <c r="H8" s="42">
        <v>2554.9899999999998</v>
      </c>
      <c r="I8" s="42">
        <v>0</v>
      </c>
      <c r="J8" s="42">
        <v>0</v>
      </c>
    </row>
    <row r="9" spans="1:10" ht="21" customHeight="1">
      <c r="A9" s="33"/>
      <c r="B9" s="33"/>
      <c r="C9" s="40"/>
      <c r="D9" s="40"/>
      <c r="E9" s="40" t="s">
        <v>75</v>
      </c>
      <c r="F9" s="33" t="s">
        <v>76</v>
      </c>
      <c r="G9" s="41">
        <f t="shared" si="0"/>
        <v>2554.9899999999998</v>
      </c>
      <c r="H9" s="42">
        <v>2554.9899999999998</v>
      </c>
      <c r="I9" s="42">
        <v>0</v>
      </c>
      <c r="J9" s="42">
        <v>0</v>
      </c>
    </row>
    <row r="10" spans="1:10" ht="21" customHeight="1">
      <c r="A10" s="33"/>
      <c r="B10" s="33"/>
      <c r="C10" s="40" t="s">
        <v>77</v>
      </c>
      <c r="D10" s="40"/>
      <c r="E10" s="40"/>
      <c r="F10" s="33" t="s">
        <v>78</v>
      </c>
      <c r="G10" s="41">
        <f t="shared" si="0"/>
        <v>148.57</v>
      </c>
      <c r="H10" s="42">
        <v>148.57</v>
      </c>
      <c r="I10" s="42">
        <v>0</v>
      </c>
      <c r="J10" s="42">
        <v>0</v>
      </c>
    </row>
    <row r="11" spans="1:10" ht="21" customHeight="1">
      <c r="A11" s="33"/>
      <c r="B11" s="33"/>
      <c r="C11" s="40"/>
      <c r="D11" s="40" t="s">
        <v>79</v>
      </c>
      <c r="E11" s="40"/>
      <c r="F11" s="33" t="s">
        <v>80</v>
      </c>
      <c r="G11" s="41">
        <f t="shared" si="0"/>
        <v>128.34</v>
      </c>
      <c r="H11" s="42">
        <v>128.34</v>
      </c>
      <c r="I11" s="42">
        <v>0</v>
      </c>
      <c r="J11" s="42">
        <v>0</v>
      </c>
    </row>
    <row r="12" spans="1:10" ht="21" customHeight="1">
      <c r="A12" s="33"/>
      <c r="B12" s="33"/>
      <c r="C12" s="40"/>
      <c r="D12" s="40"/>
      <c r="E12" s="40" t="s">
        <v>73</v>
      </c>
      <c r="F12" s="33" t="s">
        <v>81</v>
      </c>
      <c r="G12" s="41">
        <f t="shared" si="0"/>
        <v>128.34</v>
      </c>
      <c r="H12" s="42">
        <v>128.34</v>
      </c>
      <c r="I12" s="42">
        <v>0</v>
      </c>
      <c r="J12" s="42">
        <v>0</v>
      </c>
    </row>
    <row r="13" spans="1:10" ht="21" customHeight="1">
      <c r="A13" s="33"/>
      <c r="B13" s="33"/>
      <c r="C13" s="40"/>
      <c r="D13" s="40" t="s">
        <v>82</v>
      </c>
      <c r="E13" s="40"/>
      <c r="F13" s="33" t="s">
        <v>83</v>
      </c>
      <c r="G13" s="41">
        <f t="shared" si="0"/>
        <v>20.23</v>
      </c>
      <c r="H13" s="42">
        <v>20.23</v>
      </c>
      <c r="I13" s="42">
        <v>0</v>
      </c>
      <c r="J13" s="42">
        <v>0</v>
      </c>
    </row>
    <row r="14" spans="1:10" ht="21" customHeight="1">
      <c r="A14" s="33"/>
      <c r="B14" s="33"/>
      <c r="C14" s="40"/>
      <c r="D14" s="40"/>
      <c r="E14" s="40" t="s">
        <v>82</v>
      </c>
      <c r="F14" s="33" t="s">
        <v>83</v>
      </c>
      <c r="G14" s="41">
        <f t="shared" si="0"/>
        <v>20.23</v>
      </c>
      <c r="H14" s="42">
        <v>20.23</v>
      </c>
      <c r="I14" s="42">
        <v>0</v>
      </c>
      <c r="J14" s="42">
        <v>0</v>
      </c>
    </row>
    <row r="15" spans="1:10" ht="21" customHeight="1">
      <c r="A15" s="33"/>
      <c r="B15" s="33"/>
      <c r="C15" s="40" t="s">
        <v>84</v>
      </c>
      <c r="D15" s="40"/>
      <c r="E15" s="40"/>
      <c r="F15" s="33" t="s">
        <v>85</v>
      </c>
      <c r="G15" s="41">
        <f t="shared" si="0"/>
        <v>208.28</v>
      </c>
      <c r="H15" s="42">
        <v>208.28</v>
      </c>
      <c r="I15" s="42">
        <v>0</v>
      </c>
      <c r="J15" s="42">
        <v>0</v>
      </c>
    </row>
    <row r="16" spans="1:10" ht="21" customHeight="1">
      <c r="A16" s="33"/>
      <c r="B16" s="33"/>
      <c r="C16" s="40"/>
      <c r="D16" s="40" t="s">
        <v>86</v>
      </c>
      <c r="E16" s="40"/>
      <c r="F16" s="33" t="s">
        <v>87</v>
      </c>
      <c r="G16" s="41">
        <f t="shared" si="0"/>
        <v>208.28</v>
      </c>
      <c r="H16" s="42">
        <v>208.28</v>
      </c>
      <c r="I16" s="42">
        <v>0</v>
      </c>
      <c r="J16" s="42">
        <v>0</v>
      </c>
    </row>
    <row r="17" spans="1:10" ht="21" customHeight="1">
      <c r="A17" s="33"/>
      <c r="B17" s="33"/>
      <c r="C17" s="40"/>
      <c r="D17" s="40"/>
      <c r="E17" s="40" t="s">
        <v>73</v>
      </c>
      <c r="F17" s="33" t="s">
        <v>88</v>
      </c>
      <c r="G17" s="41">
        <f t="shared" si="0"/>
        <v>208.28</v>
      </c>
      <c r="H17" s="42">
        <v>208.28</v>
      </c>
      <c r="I17" s="42">
        <v>0</v>
      </c>
      <c r="J17" s="42">
        <v>0</v>
      </c>
    </row>
    <row r="18" spans="1:10" ht="21" customHeight="1">
      <c r="A18" s="33"/>
      <c r="B18" s="33"/>
      <c r="C18" s="40" t="s">
        <v>89</v>
      </c>
      <c r="D18" s="40"/>
      <c r="E18" s="40"/>
      <c r="F18" s="33" t="s">
        <v>90</v>
      </c>
      <c r="G18" s="41">
        <f t="shared" si="0"/>
        <v>260.17</v>
      </c>
      <c r="H18" s="42">
        <v>260.17</v>
      </c>
      <c r="I18" s="42">
        <v>0</v>
      </c>
      <c r="J18" s="42">
        <v>0</v>
      </c>
    </row>
    <row r="19" spans="1:10" ht="21" customHeight="1">
      <c r="A19" s="33"/>
      <c r="B19" s="33"/>
      <c r="C19" s="40"/>
      <c r="D19" s="40" t="s">
        <v>73</v>
      </c>
      <c r="E19" s="40"/>
      <c r="F19" s="33" t="s">
        <v>91</v>
      </c>
      <c r="G19" s="41">
        <f t="shared" si="0"/>
        <v>260.17</v>
      </c>
      <c r="H19" s="42">
        <v>260.17</v>
      </c>
      <c r="I19" s="42">
        <v>0</v>
      </c>
      <c r="J19" s="42">
        <v>0</v>
      </c>
    </row>
    <row r="20" spans="1:10" ht="21" customHeight="1">
      <c r="A20" s="33"/>
      <c r="B20" s="33"/>
      <c r="C20" s="40"/>
      <c r="D20" s="40"/>
      <c r="E20" s="40" t="s">
        <v>92</v>
      </c>
      <c r="F20" s="33" t="s">
        <v>93</v>
      </c>
      <c r="G20" s="41">
        <f t="shared" si="0"/>
        <v>260.17</v>
      </c>
      <c r="H20" s="42">
        <v>260.17</v>
      </c>
      <c r="I20" s="42">
        <v>0</v>
      </c>
      <c r="J20" s="42">
        <v>0</v>
      </c>
    </row>
  </sheetData>
  <mergeCells count="11">
    <mergeCell ref="J4:J5"/>
    <mergeCell ref="A4:A5"/>
    <mergeCell ref="B4:B5"/>
    <mergeCell ref="A3:I3"/>
    <mergeCell ref="C1:J1"/>
    <mergeCell ref="C2:J2"/>
    <mergeCell ref="C4:E4"/>
    <mergeCell ref="F4:F5"/>
    <mergeCell ref="G4:G5"/>
    <mergeCell ref="H4:H5"/>
    <mergeCell ref="I4:I5"/>
  </mergeCells>
  <phoneticPr fontId="17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G35"/>
  <sheetViews>
    <sheetView showGridLines="0" workbookViewId="0">
      <pane ySplit="6" topLeftCell="A7" activePane="bottomLeft" state="frozen"/>
      <selection pane="bottomLeft"/>
    </sheetView>
  </sheetViews>
  <sheetFormatPr defaultColWidth="8" defaultRowHeight="14.25" customHeight="1"/>
  <cols>
    <col min="1" max="1" width="29.125" style="1" customWidth="1"/>
    <col min="2" max="2" width="24.25" style="1" customWidth="1"/>
    <col min="3" max="3" width="30.25" style="1" customWidth="1"/>
    <col min="4" max="7" width="17.125" style="1" customWidth="1"/>
  </cols>
  <sheetData>
    <row r="1" spans="1:7" ht="15" customHeight="1">
      <c r="A1" s="44"/>
      <c r="B1" s="3"/>
      <c r="C1" s="3"/>
      <c r="D1" s="4"/>
      <c r="E1" s="45"/>
      <c r="F1" s="4"/>
      <c r="G1" s="46" t="s">
        <v>99</v>
      </c>
    </row>
    <row r="2" spans="1:7" ht="32.25" customHeight="1">
      <c r="A2" s="100" t="s">
        <v>100</v>
      </c>
      <c r="B2" s="100"/>
      <c r="C2" s="100"/>
      <c r="D2" s="100"/>
      <c r="E2" s="100"/>
      <c r="F2" s="101"/>
      <c r="G2" s="101"/>
    </row>
    <row r="3" spans="1:7" ht="18" customHeight="1">
      <c r="A3" s="97" t="s">
        <v>3</v>
      </c>
      <c r="B3" s="97"/>
      <c r="C3" s="97"/>
      <c r="D3" s="98"/>
      <c r="E3" s="99"/>
      <c r="F3" s="98"/>
      <c r="G3" s="47" t="s">
        <v>4</v>
      </c>
    </row>
    <row r="4" spans="1:7" ht="19.5" customHeight="1">
      <c r="A4" s="102" t="s">
        <v>101</v>
      </c>
      <c r="B4" s="102"/>
      <c r="C4" s="102" t="s">
        <v>102</v>
      </c>
      <c r="D4" s="102"/>
      <c r="E4" s="103"/>
      <c r="F4" s="104"/>
      <c r="G4" s="104"/>
    </row>
    <row r="5" spans="1:7" ht="19.5" customHeight="1">
      <c r="A5" s="105" t="s">
        <v>103</v>
      </c>
      <c r="B5" s="105" t="s">
        <v>8</v>
      </c>
      <c r="C5" s="106" t="s">
        <v>103</v>
      </c>
      <c r="D5" s="102" t="s">
        <v>8</v>
      </c>
      <c r="E5" s="103"/>
      <c r="F5" s="104"/>
      <c r="G5" s="104"/>
    </row>
    <row r="6" spans="1:7" ht="19.5" customHeight="1">
      <c r="A6" s="105"/>
      <c r="B6" s="105"/>
      <c r="C6" s="107"/>
      <c r="D6" s="48" t="s">
        <v>96</v>
      </c>
      <c r="E6" s="48" t="s">
        <v>67</v>
      </c>
      <c r="F6" s="48" t="s">
        <v>68</v>
      </c>
      <c r="G6" s="48" t="s">
        <v>69</v>
      </c>
    </row>
    <row r="7" spans="1:7" ht="19.5" customHeight="1">
      <c r="A7" s="49" t="s">
        <v>104</v>
      </c>
      <c r="B7" s="50">
        <v>3172.01</v>
      </c>
      <c r="C7" s="51" t="s">
        <v>10</v>
      </c>
      <c r="D7" s="52">
        <f t="shared" ref="D7:D28" si="0">SUM(E7:G7)</f>
        <v>0</v>
      </c>
      <c r="E7" s="52"/>
      <c r="F7" s="52"/>
      <c r="G7" s="52"/>
    </row>
    <row r="8" spans="1:7" ht="19.5" customHeight="1">
      <c r="A8" s="53" t="s">
        <v>105</v>
      </c>
      <c r="B8" s="50"/>
      <c r="C8" s="51" t="s">
        <v>12</v>
      </c>
      <c r="D8" s="52">
        <f t="shared" si="0"/>
        <v>0</v>
      </c>
      <c r="E8" s="52"/>
      <c r="F8" s="52"/>
      <c r="G8" s="52"/>
    </row>
    <row r="9" spans="1:7" ht="19.5" customHeight="1">
      <c r="A9" s="53" t="s">
        <v>106</v>
      </c>
      <c r="B9" s="50"/>
      <c r="C9" s="51" t="s">
        <v>14</v>
      </c>
      <c r="D9" s="52">
        <f t="shared" si="0"/>
        <v>0</v>
      </c>
      <c r="E9" s="52"/>
      <c r="F9" s="52"/>
      <c r="G9" s="52"/>
    </row>
    <row r="10" spans="1:7" ht="19.5" customHeight="1">
      <c r="A10" s="53"/>
      <c r="B10" s="54"/>
      <c r="C10" s="51" t="s">
        <v>16</v>
      </c>
      <c r="D10" s="52">
        <f t="shared" si="0"/>
        <v>0</v>
      </c>
      <c r="E10" s="52"/>
      <c r="F10" s="52"/>
      <c r="G10" s="52"/>
    </row>
    <row r="11" spans="1:7" ht="19.5" customHeight="1">
      <c r="A11" s="53"/>
      <c r="B11" s="54"/>
      <c r="C11" s="51" t="s">
        <v>18</v>
      </c>
      <c r="D11" s="52">
        <f t="shared" si="0"/>
        <v>2554.9899999999998</v>
      </c>
      <c r="E11" s="52">
        <v>2554.9899999999998</v>
      </c>
      <c r="F11" s="52"/>
      <c r="G11" s="52"/>
    </row>
    <row r="12" spans="1:7" ht="19.5" customHeight="1">
      <c r="A12" s="53"/>
      <c r="B12" s="54"/>
      <c r="C12" s="51" t="s">
        <v>20</v>
      </c>
      <c r="D12" s="52">
        <f t="shared" si="0"/>
        <v>0</v>
      </c>
      <c r="E12" s="52"/>
      <c r="F12" s="52"/>
      <c r="G12" s="52"/>
    </row>
    <row r="13" spans="1:7" ht="19.5" customHeight="1">
      <c r="A13" s="53"/>
      <c r="B13" s="54"/>
      <c r="C13" s="51" t="s">
        <v>22</v>
      </c>
      <c r="D13" s="52">
        <f t="shared" si="0"/>
        <v>0</v>
      </c>
      <c r="E13" s="52"/>
      <c r="F13" s="52"/>
      <c r="G13" s="52"/>
    </row>
    <row r="14" spans="1:7" ht="19.5" customHeight="1">
      <c r="A14" s="53"/>
      <c r="B14" s="54"/>
      <c r="C14" s="51" t="s">
        <v>24</v>
      </c>
      <c r="D14" s="52">
        <f t="shared" si="0"/>
        <v>148.57</v>
      </c>
      <c r="E14" s="52">
        <v>148.57</v>
      </c>
      <c r="F14" s="52"/>
      <c r="G14" s="52"/>
    </row>
    <row r="15" spans="1:7" ht="19.5" customHeight="1">
      <c r="A15" s="53"/>
      <c r="B15" s="54"/>
      <c r="C15" s="51" t="s">
        <v>25</v>
      </c>
      <c r="D15" s="52">
        <f t="shared" si="0"/>
        <v>208.28</v>
      </c>
      <c r="E15" s="52">
        <v>208.28</v>
      </c>
      <c r="F15" s="52"/>
      <c r="G15" s="52"/>
    </row>
    <row r="16" spans="1:7" ht="19.5" customHeight="1">
      <c r="A16" s="53"/>
      <c r="B16" s="54"/>
      <c r="C16" s="51" t="s">
        <v>26</v>
      </c>
      <c r="D16" s="52">
        <f t="shared" si="0"/>
        <v>0</v>
      </c>
      <c r="E16" s="52"/>
      <c r="F16" s="52"/>
      <c r="G16" s="52"/>
    </row>
    <row r="17" spans="1:7" ht="19.5" customHeight="1">
      <c r="A17" s="53"/>
      <c r="B17" s="54"/>
      <c r="C17" s="51" t="s">
        <v>27</v>
      </c>
      <c r="D17" s="52">
        <f t="shared" si="0"/>
        <v>0</v>
      </c>
      <c r="E17" s="52"/>
      <c r="F17" s="52"/>
      <c r="G17" s="52"/>
    </row>
    <row r="18" spans="1:7" ht="19.5" customHeight="1">
      <c r="A18" s="49"/>
      <c r="B18" s="54"/>
      <c r="C18" s="51" t="s">
        <v>28</v>
      </c>
      <c r="D18" s="52">
        <f t="shared" si="0"/>
        <v>0</v>
      </c>
      <c r="E18" s="52"/>
      <c r="F18" s="52"/>
      <c r="G18" s="52"/>
    </row>
    <row r="19" spans="1:7" ht="19.5" customHeight="1">
      <c r="A19" s="53"/>
      <c r="B19" s="54"/>
      <c r="C19" s="51" t="s">
        <v>29</v>
      </c>
      <c r="D19" s="52">
        <f t="shared" si="0"/>
        <v>0</v>
      </c>
      <c r="E19" s="52"/>
      <c r="F19" s="52"/>
      <c r="G19" s="52"/>
    </row>
    <row r="20" spans="1:7" ht="19.5" customHeight="1">
      <c r="A20" s="55"/>
      <c r="B20" s="50"/>
      <c r="C20" s="51" t="s">
        <v>30</v>
      </c>
      <c r="D20" s="52">
        <f t="shared" si="0"/>
        <v>0</v>
      </c>
      <c r="E20" s="52"/>
      <c r="F20" s="52"/>
      <c r="G20" s="52"/>
    </row>
    <row r="21" spans="1:7" ht="19.5" customHeight="1">
      <c r="A21" s="49"/>
      <c r="B21" s="54"/>
      <c r="C21" s="51" t="s">
        <v>31</v>
      </c>
      <c r="D21" s="52">
        <f t="shared" si="0"/>
        <v>0</v>
      </c>
      <c r="E21" s="52"/>
      <c r="F21" s="52"/>
      <c r="G21" s="52"/>
    </row>
    <row r="22" spans="1:7" ht="19.5" customHeight="1">
      <c r="A22" s="49"/>
      <c r="B22" s="54"/>
      <c r="C22" s="51" t="s">
        <v>32</v>
      </c>
      <c r="D22" s="52">
        <f t="shared" si="0"/>
        <v>0</v>
      </c>
      <c r="E22" s="52"/>
      <c r="F22" s="52"/>
      <c r="G22" s="52"/>
    </row>
    <row r="23" spans="1:7" ht="19.5" customHeight="1">
      <c r="A23" s="49"/>
      <c r="B23" s="54"/>
      <c r="C23" s="51" t="s">
        <v>33</v>
      </c>
      <c r="D23" s="52">
        <f t="shared" si="0"/>
        <v>0</v>
      </c>
      <c r="E23" s="52"/>
      <c r="F23" s="52"/>
      <c r="G23" s="52"/>
    </row>
    <row r="24" spans="1:7" ht="19.5" customHeight="1">
      <c r="A24" s="49"/>
      <c r="B24" s="50"/>
      <c r="C24" s="51" t="s">
        <v>34</v>
      </c>
      <c r="D24" s="52">
        <f t="shared" si="0"/>
        <v>0</v>
      </c>
      <c r="E24" s="52"/>
      <c r="F24" s="52"/>
      <c r="G24" s="52"/>
    </row>
    <row r="25" spans="1:7" ht="19.5" customHeight="1">
      <c r="A25" s="49"/>
      <c r="B25" s="50"/>
      <c r="C25" s="51" t="s">
        <v>35</v>
      </c>
      <c r="D25" s="52">
        <f t="shared" si="0"/>
        <v>260.17</v>
      </c>
      <c r="E25" s="52">
        <v>260.17</v>
      </c>
      <c r="F25" s="52"/>
      <c r="G25" s="52"/>
    </row>
    <row r="26" spans="1:7" ht="19.5" customHeight="1">
      <c r="A26" s="53"/>
      <c r="B26" s="50"/>
      <c r="C26" s="51" t="s">
        <v>36</v>
      </c>
      <c r="D26" s="52">
        <f t="shared" si="0"/>
        <v>0</v>
      </c>
      <c r="E26" s="52"/>
      <c r="F26" s="52"/>
      <c r="G26" s="52"/>
    </row>
    <row r="27" spans="1:7" ht="19.5" customHeight="1">
      <c r="A27" s="49"/>
      <c r="B27" s="50"/>
      <c r="C27" s="51" t="s">
        <v>37</v>
      </c>
      <c r="D27" s="52">
        <f t="shared" si="0"/>
        <v>0</v>
      </c>
      <c r="E27" s="52"/>
      <c r="F27" s="52"/>
      <c r="G27" s="52"/>
    </row>
    <row r="28" spans="1:7" ht="19.5" customHeight="1">
      <c r="A28" s="49"/>
      <c r="B28" s="50"/>
      <c r="C28" s="51" t="s">
        <v>38</v>
      </c>
      <c r="D28" s="52">
        <f t="shared" si="0"/>
        <v>0</v>
      </c>
      <c r="E28" s="52"/>
      <c r="F28" s="52"/>
      <c r="G28" s="52"/>
    </row>
    <row r="29" spans="1:7" ht="19.5" customHeight="1">
      <c r="A29" s="49"/>
      <c r="B29" s="50"/>
      <c r="C29" s="51" t="s">
        <v>39</v>
      </c>
      <c r="D29" s="52">
        <f>ROUND(D31-SUM(D7:D28),2)</f>
        <v>0</v>
      </c>
      <c r="E29" s="52">
        <f>ROUND(E31-SUM(E7:E28),2)</f>
        <v>0</v>
      </c>
      <c r="F29" s="52">
        <f>ROUND(F31-SUM(F7:F28),2)</f>
        <v>0</v>
      </c>
      <c r="G29" s="52">
        <f>ROUND(G31-SUM(G7:G28),2)</f>
        <v>0</v>
      </c>
    </row>
    <row r="30" spans="1:7" ht="19.5" customHeight="1">
      <c r="A30" s="49"/>
      <c r="B30" s="50"/>
      <c r="C30" s="51"/>
      <c r="D30" s="52"/>
      <c r="E30" s="52"/>
      <c r="F30" s="52"/>
      <c r="G30" s="52"/>
    </row>
    <row r="31" spans="1:7" ht="19.5" customHeight="1">
      <c r="A31" s="49" t="s">
        <v>107</v>
      </c>
      <c r="B31" s="50">
        <f>SUM(B7:B9)</f>
        <v>3172.01</v>
      </c>
      <c r="C31" s="51" t="s">
        <v>108</v>
      </c>
      <c r="D31" s="52">
        <f>D35-D33</f>
        <v>3172.01</v>
      </c>
      <c r="E31" s="52">
        <f>E35-E33</f>
        <v>3172.01</v>
      </c>
      <c r="F31" s="52">
        <f>F35-F33</f>
        <v>0</v>
      </c>
      <c r="G31" s="52">
        <f>G35-G33</f>
        <v>0</v>
      </c>
    </row>
    <row r="32" spans="1:7" ht="19.5" customHeight="1">
      <c r="A32" s="49"/>
      <c r="B32" s="50"/>
      <c r="C32" s="51"/>
      <c r="D32" s="52"/>
      <c r="E32" s="52"/>
      <c r="F32" s="52"/>
      <c r="G32" s="52"/>
    </row>
    <row r="33" spans="1:7" ht="19.5" customHeight="1">
      <c r="A33" s="49" t="s">
        <v>47</v>
      </c>
      <c r="B33" s="50"/>
      <c r="C33" s="51" t="s">
        <v>48</v>
      </c>
      <c r="D33" s="56">
        <f>SUM(E33:G33)</f>
        <v>0</v>
      </c>
      <c r="E33" s="57"/>
      <c r="F33" s="57"/>
      <c r="G33" s="57"/>
    </row>
    <row r="34" spans="1:7" ht="19.5" customHeight="1">
      <c r="A34" s="49"/>
      <c r="B34" s="50"/>
      <c r="C34" s="51"/>
      <c r="D34" s="52"/>
      <c r="E34" s="52"/>
      <c r="F34" s="52"/>
      <c r="G34" s="52"/>
    </row>
    <row r="35" spans="1:7" ht="19.5" customHeight="1">
      <c r="A35" s="49" t="s">
        <v>109</v>
      </c>
      <c r="B35" s="50">
        <f>B31+B33</f>
        <v>3172.01</v>
      </c>
      <c r="C35" s="51" t="s">
        <v>110</v>
      </c>
      <c r="D35" s="52">
        <f>SUM(E35:G35)</f>
        <v>3172.01</v>
      </c>
      <c r="E35" s="58">
        <v>3172.01</v>
      </c>
      <c r="F35" s="58"/>
      <c r="G35" s="58"/>
    </row>
  </sheetData>
  <mergeCells count="8">
    <mergeCell ref="A3:F3"/>
    <mergeCell ref="A2:G2"/>
    <mergeCell ref="A4:B4"/>
    <mergeCell ref="C4:G4"/>
    <mergeCell ref="D5:G5"/>
    <mergeCell ref="A5:A6"/>
    <mergeCell ref="B5:B6"/>
    <mergeCell ref="C5:C6"/>
  </mergeCells>
  <phoneticPr fontId="17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K20"/>
  <sheetViews>
    <sheetView workbookViewId="0">
      <pane ySplit="5" topLeftCell="A6" activePane="bottomLeft" state="frozen"/>
      <selection pane="bottomLeft" activeCell="C1" sqref="C1:K1"/>
    </sheetView>
  </sheetViews>
  <sheetFormatPr defaultColWidth="8.875" defaultRowHeight="15" customHeight="1"/>
  <cols>
    <col min="1" max="2" width="0" hidden="1" customWidth="1"/>
    <col min="3" max="5" width="5.75" customWidth="1"/>
    <col min="6" max="6" width="32.875" customWidth="1"/>
    <col min="7" max="11" width="14.25" customWidth="1"/>
  </cols>
  <sheetData>
    <row r="1" spans="1:11" ht="15" customHeight="1">
      <c r="B1" s="38"/>
      <c r="C1" s="79" t="s">
        <v>111</v>
      </c>
      <c r="D1" s="79"/>
      <c r="E1" s="79"/>
      <c r="F1" s="79"/>
      <c r="G1" s="79"/>
      <c r="H1" s="79"/>
      <c r="I1" s="79"/>
      <c r="J1" s="79"/>
      <c r="K1" s="79"/>
    </row>
    <row r="2" spans="1:11" s="29" customFormat="1" ht="40.5" customHeight="1">
      <c r="A2" s="30"/>
      <c r="C2" s="80" t="s">
        <v>112</v>
      </c>
      <c r="D2" s="94"/>
      <c r="E2" s="94"/>
      <c r="F2" s="94"/>
      <c r="G2" s="94"/>
      <c r="H2" s="94"/>
      <c r="I2" s="94"/>
      <c r="J2" s="94"/>
      <c r="K2" s="94"/>
    </row>
    <row r="3" spans="1:11" ht="18" customHeight="1">
      <c r="A3" s="110" t="s">
        <v>3</v>
      </c>
      <c r="B3" s="111"/>
      <c r="C3" s="112"/>
      <c r="D3" s="112"/>
      <c r="E3" s="112"/>
      <c r="F3" s="112"/>
      <c r="G3" s="112"/>
      <c r="H3" s="112"/>
      <c r="I3" s="112"/>
      <c r="J3" s="84"/>
      <c r="K3" s="11" t="s">
        <v>4</v>
      </c>
    </row>
    <row r="4" spans="1:11" ht="19.5" customHeight="1">
      <c r="A4" s="108" t="s">
        <v>53</v>
      </c>
      <c r="B4" s="108" t="s">
        <v>54</v>
      </c>
      <c r="C4" s="91" t="s">
        <v>55</v>
      </c>
      <c r="D4" s="96"/>
      <c r="E4" s="96"/>
      <c r="F4" s="91" t="s">
        <v>56</v>
      </c>
      <c r="G4" s="91" t="s">
        <v>57</v>
      </c>
      <c r="H4" s="91" t="s">
        <v>97</v>
      </c>
      <c r="I4" s="96"/>
      <c r="J4" s="96"/>
      <c r="K4" s="91" t="s">
        <v>98</v>
      </c>
    </row>
    <row r="5" spans="1:11" s="59" customFormat="1" ht="19.5" customHeight="1">
      <c r="A5" s="109"/>
      <c r="B5" s="109"/>
      <c r="C5" s="32" t="s">
        <v>63</v>
      </c>
      <c r="D5" s="32" t="s">
        <v>64</v>
      </c>
      <c r="E5" s="32" t="s">
        <v>65</v>
      </c>
      <c r="F5" s="91"/>
      <c r="G5" s="91"/>
      <c r="H5" s="32" t="s">
        <v>113</v>
      </c>
      <c r="I5" s="32" t="s">
        <v>114</v>
      </c>
      <c r="J5" s="32" t="s">
        <v>115</v>
      </c>
      <c r="K5" s="91"/>
    </row>
    <row r="6" spans="1:11" ht="19.5" customHeight="1">
      <c r="A6" s="33"/>
      <c r="B6" s="33"/>
      <c r="C6" s="34"/>
      <c r="D6" s="34"/>
      <c r="E6" s="34"/>
      <c r="F6" s="35" t="s">
        <v>70</v>
      </c>
      <c r="G6" s="60">
        <f t="shared" ref="G6:G20" si="0">H6+K6</f>
        <v>3172.0099999999998</v>
      </c>
      <c r="H6" s="61">
        <f t="shared" ref="H6:H20" si="1">I6+J6</f>
        <v>3172.0099999999998</v>
      </c>
      <c r="I6" s="37">
        <v>3139.14</v>
      </c>
      <c r="J6" s="37">
        <v>32.869999999999997</v>
      </c>
      <c r="K6" s="37">
        <v>0</v>
      </c>
    </row>
    <row r="7" spans="1:11" ht="19.5" customHeight="1">
      <c r="A7" s="33"/>
      <c r="B7" s="33"/>
      <c r="C7" s="34" t="s">
        <v>71</v>
      </c>
      <c r="D7" s="34"/>
      <c r="E7" s="34"/>
      <c r="F7" s="35" t="s">
        <v>72</v>
      </c>
      <c r="G7" s="60">
        <f t="shared" si="0"/>
        <v>2554.9899999999998</v>
      </c>
      <c r="H7" s="61">
        <f t="shared" si="1"/>
        <v>2554.9899999999998</v>
      </c>
      <c r="I7" s="37">
        <v>2522.12</v>
      </c>
      <c r="J7" s="37">
        <v>32.869999999999997</v>
      </c>
      <c r="K7" s="37">
        <v>0</v>
      </c>
    </row>
    <row r="8" spans="1:11" ht="19.5" customHeight="1">
      <c r="A8" s="33"/>
      <c r="B8" s="33"/>
      <c r="C8" s="34"/>
      <c r="D8" s="34" t="s">
        <v>73</v>
      </c>
      <c r="E8" s="34"/>
      <c r="F8" s="35" t="s">
        <v>74</v>
      </c>
      <c r="G8" s="60">
        <f t="shared" si="0"/>
        <v>2554.9899999999998</v>
      </c>
      <c r="H8" s="61">
        <f t="shared" si="1"/>
        <v>2554.9899999999998</v>
      </c>
      <c r="I8" s="37">
        <v>2522.12</v>
      </c>
      <c r="J8" s="37">
        <v>32.869999999999997</v>
      </c>
      <c r="K8" s="37">
        <v>0</v>
      </c>
    </row>
    <row r="9" spans="1:11" ht="19.5" customHeight="1">
      <c r="A9" s="33"/>
      <c r="B9" s="33"/>
      <c r="C9" s="34"/>
      <c r="D9" s="34"/>
      <c r="E9" s="34" t="s">
        <v>75</v>
      </c>
      <c r="F9" s="35" t="s">
        <v>76</v>
      </c>
      <c r="G9" s="60">
        <f t="shared" si="0"/>
        <v>2554.9899999999998</v>
      </c>
      <c r="H9" s="61">
        <f t="shared" si="1"/>
        <v>2554.9899999999998</v>
      </c>
      <c r="I9" s="37">
        <v>2522.12</v>
      </c>
      <c r="J9" s="37">
        <v>32.869999999999997</v>
      </c>
      <c r="K9" s="37">
        <v>0</v>
      </c>
    </row>
    <row r="10" spans="1:11" ht="19.5" customHeight="1">
      <c r="A10" s="33"/>
      <c r="B10" s="33"/>
      <c r="C10" s="34" t="s">
        <v>77</v>
      </c>
      <c r="D10" s="34"/>
      <c r="E10" s="34"/>
      <c r="F10" s="35" t="s">
        <v>78</v>
      </c>
      <c r="G10" s="60">
        <f t="shared" si="0"/>
        <v>148.57</v>
      </c>
      <c r="H10" s="61">
        <f t="shared" si="1"/>
        <v>148.57</v>
      </c>
      <c r="I10" s="37">
        <v>148.57</v>
      </c>
      <c r="J10" s="37">
        <v>0</v>
      </c>
      <c r="K10" s="37">
        <v>0</v>
      </c>
    </row>
    <row r="11" spans="1:11" ht="19.5" customHeight="1">
      <c r="A11" s="33"/>
      <c r="B11" s="33"/>
      <c r="C11" s="34"/>
      <c r="D11" s="34" t="s">
        <v>79</v>
      </c>
      <c r="E11" s="34"/>
      <c r="F11" s="35" t="s">
        <v>80</v>
      </c>
      <c r="G11" s="60">
        <f t="shared" si="0"/>
        <v>128.34</v>
      </c>
      <c r="H11" s="61">
        <f t="shared" si="1"/>
        <v>128.34</v>
      </c>
      <c r="I11" s="37">
        <v>128.34</v>
      </c>
      <c r="J11" s="37">
        <v>0</v>
      </c>
      <c r="K11" s="37">
        <v>0</v>
      </c>
    </row>
    <row r="12" spans="1:11" ht="19.5" customHeight="1">
      <c r="A12" s="33"/>
      <c r="B12" s="33"/>
      <c r="C12" s="34"/>
      <c r="D12" s="34"/>
      <c r="E12" s="34" t="s">
        <v>73</v>
      </c>
      <c r="F12" s="35" t="s">
        <v>81</v>
      </c>
      <c r="G12" s="60">
        <f t="shared" si="0"/>
        <v>128.34</v>
      </c>
      <c r="H12" s="61">
        <f t="shared" si="1"/>
        <v>128.34</v>
      </c>
      <c r="I12" s="37">
        <v>128.34</v>
      </c>
      <c r="J12" s="37">
        <v>0</v>
      </c>
      <c r="K12" s="37">
        <v>0</v>
      </c>
    </row>
    <row r="13" spans="1:11" ht="19.5" customHeight="1">
      <c r="A13" s="33"/>
      <c r="B13" s="33"/>
      <c r="C13" s="34"/>
      <c r="D13" s="34" t="s">
        <v>82</v>
      </c>
      <c r="E13" s="34"/>
      <c r="F13" s="35" t="s">
        <v>83</v>
      </c>
      <c r="G13" s="60">
        <f t="shared" si="0"/>
        <v>20.23</v>
      </c>
      <c r="H13" s="61">
        <f t="shared" si="1"/>
        <v>20.23</v>
      </c>
      <c r="I13" s="37">
        <v>20.23</v>
      </c>
      <c r="J13" s="37">
        <v>0</v>
      </c>
      <c r="K13" s="37">
        <v>0</v>
      </c>
    </row>
    <row r="14" spans="1:11" ht="19.5" customHeight="1">
      <c r="A14" s="33"/>
      <c r="B14" s="33"/>
      <c r="C14" s="34"/>
      <c r="D14" s="34"/>
      <c r="E14" s="34" t="s">
        <v>82</v>
      </c>
      <c r="F14" s="35" t="s">
        <v>83</v>
      </c>
      <c r="G14" s="60">
        <f t="shared" si="0"/>
        <v>20.23</v>
      </c>
      <c r="H14" s="61">
        <f t="shared" si="1"/>
        <v>20.23</v>
      </c>
      <c r="I14" s="37">
        <v>20.23</v>
      </c>
      <c r="J14" s="37">
        <v>0</v>
      </c>
      <c r="K14" s="37">
        <v>0</v>
      </c>
    </row>
    <row r="15" spans="1:11" ht="19.5" customHeight="1">
      <c r="A15" s="33"/>
      <c r="B15" s="33"/>
      <c r="C15" s="34" t="s">
        <v>84</v>
      </c>
      <c r="D15" s="34"/>
      <c r="E15" s="34"/>
      <c r="F15" s="35" t="s">
        <v>85</v>
      </c>
      <c r="G15" s="60">
        <f t="shared" si="0"/>
        <v>208.28</v>
      </c>
      <c r="H15" s="61">
        <f t="shared" si="1"/>
        <v>208.28</v>
      </c>
      <c r="I15" s="37">
        <v>208.28</v>
      </c>
      <c r="J15" s="37">
        <v>0</v>
      </c>
      <c r="K15" s="37">
        <v>0</v>
      </c>
    </row>
    <row r="16" spans="1:11" ht="19.5" customHeight="1">
      <c r="A16" s="33"/>
      <c r="B16" s="33"/>
      <c r="C16" s="34"/>
      <c r="D16" s="34" t="s">
        <v>86</v>
      </c>
      <c r="E16" s="34"/>
      <c r="F16" s="35" t="s">
        <v>87</v>
      </c>
      <c r="G16" s="60">
        <f t="shared" si="0"/>
        <v>208.28</v>
      </c>
      <c r="H16" s="61">
        <f t="shared" si="1"/>
        <v>208.28</v>
      </c>
      <c r="I16" s="37">
        <v>208.28</v>
      </c>
      <c r="J16" s="37">
        <v>0</v>
      </c>
      <c r="K16" s="37">
        <v>0</v>
      </c>
    </row>
    <row r="17" spans="1:11" ht="19.5" customHeight="1">
      <c r="A17" s="33"/>
      <c r="B17" s="33"/>
      <c r="C17" s="34"/>
      <c r="D17" s="34"/>
      <c r="E17" s="34" t="s">
        <v>73</v>
      </c>
      <c r="F17" s="35" t="s">
        <v>88</v>
      </c>
      <c r="G17" s="60">
        <f t="shared" si="0"/>
        <v>208.28</v>
      </c>
      <c r="H17" s="61">
        <f t="shared" si="1"/>
        <v>208.28</v>
      </c>
      <c r="I17" s="37">
        <v>208.28</v>
      </c>
      <c r="J17" s="37">
        <v>0</v>
      </c>
      <c r="K17" s="37">
        <v>0</v>
      </c>
    </row>
    <row r="18" spans="1:11" ht="19.5" customHeight="1">
      <c r="A18" s="33"/>
      <c r="B18" s="33"/>
      <c r="C18" s="34" t="s">
        <v>89</v>
      </c>
      <c r="D18" s="34"/>
      <c r="E18" s="34"/>
      <c r="F18" s="35" t="s">
        <v>90</v>
      </c>
      <c r="G18" s="60">
        <f t="shared" si="0"/>
        <v>260.17</v>
      </c>
      <c r="H18" s="61">
        <f t="shared" si="1"/>
        <v>260.17</v>
      </c>
      <c r="I18" s="37">
        <v>260.17</v>
      </c>
      <c r="J18" s="37">
        <v>0</v>
      </c>
      <c r="K18" s="37">
        <v>0</v>
      </c>
    </row>
    <row r="19" spans="1:11" ht="19.5" customHeight="1">
      <c r="A19" s="33"/>
      <c r="B19" s="33"/>
      <c r="C19" s="34"/>
      <c r="D19" s="34" t="s">
        <v>73</v>
      </c>
      <c r="E19" s="34"/>
      <c r="F19" s="35" t="s">
        <v>91</v>
      </c>
      <c r="G19" s="60">
        <f t="shared" si="0"/>
        <v>260.17</v>
      </c>
      <c r="H19" s="61">
        <f t="shared" si="1"/>
        <v>260.17</v>
      </c>
      <c r="I19" s="37">
        <v>260.17</v>
      </c>
      <c r="J19" s="37">
        <v>0</v>
      </c>
      <c r="K19" s="37">
        <v>0</v>
      </c>
    </row>
    <row r="20" spans="1:11" ht="19.5" customHeight="1">
      <c r="A20" s="33"/>
      <c r="B20" s="33"/>
      <c r="C20" s="34"/>
      <c r="D20" s="34"/>
      <c r="E20" s="34" t="s">
        <v>92</v>
      </c>
      <c r="F20" s="35" t="s">
        <v>93</v>
      </c>
      <c r="G20" s="60">
        <f t="shared" si="0"/>
        <v>260.17</v>
      </c>
      <c r="H20" s="61">
        <f t="shared" si="1"/>
        <v>260.17</v>
      </c>
      <c r="I20" s="37">
        <v>260.17</v>
      </c>
      <c r="J20" s="37">
        <v>0</v>
      </c>
      <c r="K20" s="37">
        <v>0</v>
      </c>
    </row>
  </sheetData>
  <mergeCells count="10">
    <mergeCell ref="A4:A5"/>
    <mergeCell ref="B4:B5"/>
    <mergeCell ref="A3:J3"/>
    <mergeCell ref="C2:K2"/>
    <mergeCell ref="C1:K1"/>
    <mergeCell ref="C4:E4"/>
    <mergeCell ref="H4:J4"/>
    <mergeCell ref="F4:F5"/>
    <mergeCell ref="G4:G5"/>
    <mergeCell ref="K4:K5"/>
  </mergeCells>
  <phoneticPr fontId="17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I21"/>
  <sheetViews>
    <sheetView workbookViewId="0">
      <pane ySplit="5" topLeftCell="A6" activePane="bottomLeft" state="frozen"/>
      <selection pane="bottomLeft" sqref="A1:I1"/>
    </sheetView>
  </sheetViews>
  <sheetFormatPr defaultColWidth="8.875" defaultRowHeight="15" customHeight="1"/>
  <cols>
    <col min="1" max="2" width="5.75" customWidth="1"/>
    <col min="3" max="3" width="32.875" customWidth="1"/>
    <col min="4" max="5" width="5.75" customWidth="1"/>
    <col min="6" max="6" width="32.875" customWidth="1"/>
    <col min="7" max="9" width="14.25" customWidth="1"/>
  </cols>
  <sheetData>
    <row r="1" spans="1:9" s="31" customFormat="1" ht="15" customHeight="1">
      <c r="A1" s="79" t="s">
        <v>116</v>
      </c>
      <c r="B1" s="79"/>
      <c r="C1" s="79"/>
      <c r="D1" s="79"/>
      <c r="E1" s="79"/>
      <c r="F1" s="79"/>
      <c r="G1" s="79"/>
      <c r="H1" s="79"/>
      <c r="I1" s="79"/>
    </row>
    <row r="2" spans="1:9" s="62" customFormat="1" ht="40.5" customHeight="1">
      <c r="A2" s="113" t="s">
        <v>117</v>
      </c>
      <c r="B2" s="81"/>
      <c r="C2" s="81"/>
      <c r="D2" s="81"/>
      <c r="E2" s="81"/>
      <c r="F2" s="81"/>
      <c r="G2" s="81"/>
      <c r="H2" s="81"/>
      <c r="I2" s="81"/>
    </row>
    <row r="3" spans="1:9" ht="21" customHeight="1">
      <c r="A3" s="84" t="s">
        <v>3</v>
      </c>
      <c r="B3" s="84"/>
      <c r="C3" s="84"/>
      <c r="D3" s="84"/>
      <c r="E3" s="84"/>
      <c r="F3" s="84"/>
      <c r="G3" s="84"/>
      <c r="H3" s="84"/>
      <c r="I3" s="11" t="s">
        <v>4</v>
      </c>
    </row>
    <row r="4" spans="1:9" s="59" customFormat="1" ht="21" customHeight="1">
      <c r="A4" s="91" t="s">
        <v>55</v>
      </c>
      <c r="B4" s="91"/>
      <c r="C4" s="91" t="s">
        <v>118</v>
      </c>
      <c r="D4" s="91" t="s">
        <v>55</v>
      </c>
      <c r="E4" s="91"/>
      <c r="F4" s="91" t="s">
        <v>119</v>
      </c>
      <c r="G4" s="91" t="s">
        <v>120</v>
      </c>
      <c r="H4" s="91"/>
      <c r="I4" s="91"/>
    </row>
    <row r="5" spans="1:9" s="59" customFormat="1" ht="21" customHeight="1">
      <c r="A5" s="32" t="s">
        <v>63</v>
      </c>
      <c r="B5" s="32" t="s">
        <v>64</v>
      </c>
      <c r="C5" s="91"/>
      <c r="D5" s="32" t="s">
        <v>63</v>
      </c>
      <c r="E5" s="32" t="s">
        <v>64</v>
      </c>
      <c r="F5" s="91"/>
      <c r="G5" s="32" t="s">
        <v>66</v>
      </c>
      <c r="H5" s="32" t="s">
        <v>114</v>
      </c>
      <c r="I5" s="32" t="s">
        <v>115</v>
      </c>
    </row>
    <row r="6" spans="1:9" ht="21" customHeight="1">
      <c r="A6" s="40"/>
      <c r="B6" s="40"/>
      <c r="C6" s="33" t="s">
        <v>57</v>
      </c>
      <c r="D6" s="40"/>
      <c r="E6" s="40"/>
      <c r="F6" s="33"/>
      <c r="G6" s="63">
        <f t="shared" ref="G6:G21" si="0">H6+I6</f>
        <v>3172.0099999999998</v>
      </c>
      <c r="H6" s="63" t="s">
        <v>121</v>
      </c>
      <c r="I6" s="64" t="s">
        <v>122</v>
      </c>
    </row>
    <row r="7" spans="1:9" ht="21" customHeight="1">
      <c r="A7" s="40" t="s">
        <v>123</v>
      </c>
      <c r="B7" s="40"/>
      <c r="C7" s="33" t="s">
        <v>124</v>
      </c>
      <c r="D7" s="40" t="s">
        <v>125</v>
      </c>
      <c r="E7" s="40"/>
      <c r="F7" s="33" t="s">
        <v>126</v>
      </c>
      <c r="G7" s="63">
        <f t="shared" si="0"/>
        <v>2998.48</v>
      </c>
      <c r="H7" s="63" t="s">
        <v>127</v>
      </c>
      <c r="I7" s="64">
        <v>0</v>
      </c>
    </row>
    <row r="8" spans="1:9" ht="21" customHeight="1">
      <c r="A8" s="40" t="s">
        <v>123</v>
      </c>
      <c r="B8" s="40" t="s">
        <v>92</v>
      </c>
      <c r="C8" s="33" t="s">
        <v>128</v>
      </c>
      <c r="D8" s="40" t="s">
        <v>125</v>
      </c>
      <c r="E8" s="40" t="s">
        <v>92</v>
      </c>
      <c r="F8" s="33" t="s">
        <v>129</v>
      </c>
      <c r="G8" s="63">
        <f t="shared" si="0"/>
        <v>915.26</v>
      </c>
      <c r="H8" s="63" t="s">
        <v>130</v>
      </c>
      <c r="I8" s="64">
        <v>0</v>
      </c>
    </row>
    <row r="9" spans="1:9" ht="21" customHeight="1">
      <c r="A9" s="40" t="s">
        <v>123</v>
      </c>
      <c r="B9" s="40" t="s">
        <v>73</v>
      </c>
      <c r="C9" s="33" t="s">
        <v>131</v>
      </c>
      <c r="D9" s="40" t="s">
        <v>125</v>
      </c>
      <c r="E9" s="40" t="s">
        <v>92</v>
      </c>
      <c r="F9" s="33" t="s">
        <v>129</v>
      </c>
      <c r="G9" s="63">
        <f t="shared" si="0"/>
        <v>1224.18</v>
      </c>
      <c r="H9" s="63" t="s">
        <v>132</v>
      </c>
      <c r="I9" s="64">
        <v>0</v>
      </c>
    </row>
    <row r="10" spans="1:9" ht="21" customHeight="1">
      <c r="A10" s="40" t="s">
        <v>123</v>
      </c>
      <c r="B10" s="40" t="s">
        <v>75</v>
      </c>
      <c r="C10" s="33" t="s">
        <v>133</v>
      </c>
      <c r="D10" s="40" t="s">
        <v>125</v>
      </c>
      <c r="E10" s="40" t="s">
        <v>92</v>
      </c>
      <c r="F10" s="33" t="s">
        <v>129</v>
      </c>
      <c r="G10" s="63">
        <f t="shared" si="0"/>
        <v>76.28</v>
      </c>
      <c r="H10" s="63" t="s">
        <v>134</v>
      </c>
      <c r="I10" s="64">
        <v>0</v>
      </c>
    </row>
    <row r="11" spans="1:9" ht="21" customHeight="1">
      <c r="A11" s="40" t="s">
        <v>123</v>
      </c>
      <c r="B11" s="40" t="s">
        <v>135</v>
      </c>
      <c r="C11" s="33" t="s">
        <v>136</v>
      </c>
      <c r="D11" s="40" t="s">
        <v>125</v>
      </c>
      <c r="E11" s="40" t="s">
        <v>92</v>
      </c>
      <c r="F11" s="33" t="s">
        <v>129</v>
      </c>
      <c r="G11" s="63">
        <f t="shared" si="0"/>
        <v>294.08</v>
      </c>
      <c r="H11" s="63" t="s">
        <v>137</v>
      </c>
      <c r="I11" s="64">
        <v>0</v>
      </c>
    </row>
    <row r="12" spans="1:9" ht="21" customHeight="1">
      <c r="A12" s="40" t="s">
        <v>123</v>
      </c>
      <c r="B12" s="40" t="s">
        <v>138</v>
      </c>
      <c r="C12" s="33" t="s">
        <v>139</v>
      </c>
      <c r="D12" s="40" t="s">
        <v>125</v>
      </c>
      <c r="E12" s="40" t="s">
        <v>92</v>
      </c>
      <c r="F12" s="33" t="s">
        <v>129</v>
      </c>
      <c r="G12" s="63">
        <f t="shared" si="0"/>
        <v>132.34</v>
      </c>
      <c r="H12" s="63" t="s">
        <v>140</v>
      </c>
      <c r="I12" s="64">
        <v>0</v>
      </c>
    </row>
    <row r="13" spans="1:9" ht="21" customHeight="1">
      <c r="A13" s="40" t="s">
        <v>123</v>
      </c>
      <c r="B13" s="40" t="s">
        <v>86</v>
      </c>
      <c r="C13" s="33" t="s">
        <v>141</v>
      </c>
      <c r="D13" s="40" t="s">
        <v>125</v>
      </c>
      <c r="E13" s="40" t="s">
        <v>92</v>
      </c>
      <c r="F13" s="33" t="s">
        <v>129</v>
      </c>
      <c r="G13" s="63">
        <f t="shared" si="0"/>
        <v>75.94</v>
      </c>
      <c r="H13" s="63" t="s">
        <v>142</v>
      </c>
      <c r="I13" s="64">
        <v>0</v>
      </c>
    </row>
    <row r="14" spans="1:9" ht="21" customHeight="1">
      <c r="A14" s="40" t="s">
        <v>123</v>
      </c>
      <c r="B14" s="40" t="s">
        <v>143</v>
      </c>
      <c r="C14" s="33" t="s">
        <v>144</v>
      </c>
      <c r="D14" s="40" t="s">
        <v>125</v>
      </c>
      <c r="E14" s="40" t="s">
        <v>92</v>
      </c>
      <c r="F14" s="33" t="s">
        <v>129</v>
      </c>
      <c r="G14" s="63">
        <f t="shared" si="0"/>
        <v>20.23</v>
      </c>
      <c r="H14" s="63" t="s">
        <v>145</v>
      </c>
      <c r="I14" s="64">
        <v>0</v>
      </c>
    </row>
    <row r="15" spans="1:9" ht="21" customHeight="1">
      <c r="A15" s="40" t="s">
        <v>123</v>
      </c>
      <c r="B15" s="40" t="s">
        <v>146</v>
      </c>
      <c r="C15" s="33" t="s">
        <v>147</v>
      </c>
      <c r="D15" s="40" t="s">
        <v>125</v>
      </c>
      <c r="E15" s="40" t="s">
        <v>92</v>
      </c>
      <c r="F15" s="33" t="s">
        <v>129</v>
      </c>
      <c r="G15" s="63">
        <f t="shared" si="0"/>
        <v>260.17</v>
      </c>
      <c r="H15" s="63" t="s">
        <v>148</v>
      </c>
      <c r="I15" s="64">
        <v>0</v>
      </c>
    </row>
    <row r="16" spans="1:9" ht="21" customHeight="1">
      <c r="A16" s="40" t="s">
        <v>149</v>
      </c>
      <c r="B16" s="40"/>
      <c r="C16" s="33" t="s">
        <v>150</v>
      </c>
      <c r="D16" s="40" t="s">
        <v>125</v>
      </c>
      <c r="E16" s="40"/>
      <c r="F16" s="33" t="s">
        <v>126</v>
      </c>
      <c r="G16" s="63">
        <f t="shared" si="0"/>
        <v>32.869999999999997</v>
      </c>
      <c r="H16" s="63">
        <v>0</v>
      </c>
      <c r="I16" s="64" t="s">
        <v>122</v>
      </c>
    </row>
    <row r="17" spans="1:9" ht="21" customHeight="1">
      <c r="A17" s="40" t="s">
        <v>149</v>
      </c>
      <c r="B17" s="40" t="s">
        <v>151</v>
      </c>
      <c r="C17" s="33" t="s">
        <v>152</v>
      </c>
      <c r="D17" s="40" t="s">
        <v>125</v>
      </c>
      <c r="E17" s="40" t="s">
        <v>73</v>
      </c>
      <c r="F17" s="33" t="s">
        <v>153</v>
      </c>
      <c r="G17" s="63">
        <f t="shared" si="0"/>
        <v>29.21</v>
      </c>
      <c r="H17" s="63">
        <v>0</v>
      </c>
      <c r="I17" s="64" t="s">
        <v>154</v>
      </c>
    </row>
    <row r="18" spans="1:9" ht="21" customHeight="1">
      <c r="A18" s="40" t="s">
        <v>149</v>
      </c>
      <c r="B18" s="40" t="s">
        <v>155</v>
      </c>
      <c r="C18" s="33" t="s">
        <v>156</v>
      </c>
      <c r="D18" s="40" t="s">
        <v>125</v>
      </c>
      <c r="E18" s="40" t="s">
        <v>73</v>
      </c>
      <c r="F18" s="33" t="s">
        <v>153</v>
      </c>
      <c r="G18" s="63">
        <f t="shared" si="0"/>
        <v>3.66</v>
      </c>
      <c r="H18" s="63">
        <v>0</v>
      </c>
      <c r="I18" s="64" t="s">
        <v>157</v>
      </c>
    </row>
    <row r="19" spans="1:9" ht="21" customHeight="1">
      <c r="A19" s="40" t="s">
        <v>158</v>
      </c>
      <c r="B19" s="40"/>
      <c r="C19" s="33" t="s">
        <v>159</v>
      </c>
      <c r="D19" s="40" t="s">
        <v>160</v>
      </c>
      <c r="E19" s="40"/>
      <c r="F19" s="33" t="s">
        <v>161</v>
      </c>
      <c r="G19" s="63">
        <f t="shared" si="0"/>
        <v>140.66</v>
      </c>
      <c r="H19" s="63" t="s">
        <v>162</v>
      </c>
      <c r="I19" s="64">
        <v>0</v>
      </c>
    </row>
    <row r="20" spans="1:9" ht="21" customHeight="1">
      <c r="A20" s="40" t="s">
        <v>158</v>
      </c>
      <c r="B20" s="40" t="s">
        <v>73</v>
      </c>
      <c r="C20" s="33" t="s">
        <v>163</v>
      </c>
      <c r="D20" s="40" t="s">
        <v>160</v>
      </c>
      <c r="E20" s="40" t="s">
        <v>79</v>
      </c>
      <c r="F20" s="33" t="s">
        <v>164</v>
      </c>
      <c r="G20" s="63">
        <f t="shared" si="0"/>
        <v>128.34</v>
      </c>
      <c r="H20" s="63" t="s">
        <v>165</v>
      </c>
      <c r="I20" s="64">
        <v>0</v>
      </c>
    </row>
    <row r="21" spans="1:9" ht="21" customHeight="1">
      <c r="A21" s="40" t="s">
        <v>158</v>
      </c>
      <c r="B21" s="40" t="s">
        <v>79</v>
      </c>
      <c r="C21" s="33" t="s">
        <v>166</v>
      </c>
      <c r="D21" s="40" t="s">
        <v>160</v>
      </c>
      <c r="E21" s="40" t="s">
        <v>92</v>
      </c>
      <c r="F21" s="33" t="s">
        <v>167</v>
      </c>
      <c r="G21" s="63">
        <f t="shared" si="0"/>
        <v>12.32</v>
      </c>
      <c r="H21" s="63" t="s">
        <v>168</v>
      </c>
      <c r="I21" s="64">
        <v>0</v>
      </c>
    </row>
  </sheetData>
  <mergeCells count="8">
    <mergeCell ref="A1:I1"/>
    <mergeCell ref="A2:I2"/>
    <mergeCell ref="A4:B4"/>
    <mergeCell ref="C4:C5"/>
    <mergeCell ref="D4:E4"/>
    <mergeCell ref="F4:F5"/>
    <mergeCell ref="G4:I4"/>
    <mergeCell ref="A3:H3"/>
  </mergeCells>
  <phoneticPr fontId="17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K6"/>
  <sheetViews>
    <sheetView topLeftCell="C1" workbookViewId="0">
      <selection activeCell="C1" sqref="C1:K1"/>
    </sheetView>
  </sheetViews>
  <sheetFormatPr defaultColWidth="8.875" defaultRowHeight="15" customHeight="1"/>
  <cols>
    <col min="1" max="2" width="0" hidden="1" customWidth="1"/>
    <col min="3" max="5" width="5.75" customWidth="1"/>
    <col min="6" max="6" width="32.875" customWidth="1"/>
    <col min="7" max="11" width="14.25" customWidth="1"/>
  </cols>
  <sheetData>
    <row r="1" spans="1:11" ht="15" customHeight="1">
      <c r="B1" s="38"/>
      <c r="C1" s="79" t="s">
        <v>169</v>
      </c>
      <c r="D1" s="79"/>
      <c r="E1" s="79"/>
      <c r="F1" s="79"/>
      <c r="G1" s="79"/>
      <c r="H1" s="79"/>
      <c r="I1" s="79"/>
      <c r="J1" s="79"/>
      <c r="K1" s="79"/>
    </row>
    <row r="2" spans="1:11" s="29" customFormat="1" ht="40.5" customHeight="1">
      <c r="A2" s="30"/>
      <c r="C2" s="80" t="s">
        <v>170</v>
      </c>
      <c r="D2" s="94"/>
      <c r="E2" s="94"/>
      <c r="F2" s="94"/>
      <c r="G2" s="94"/>
      <c r="H2" s="94"/>
      <c r="I2" s="94"/>
      <c r="J2" s="94"/>
      <c r="K2" s="94"/>
    </row>
    <row r="3" spans="1:11" ht="18" customHeight="1">
      <c r="A3" s="110" t="s">
        <v>3</v>
      </c>
      <c r="B3" s="111"/>
      <c r="C3" s="112"/>
      <c r="D3" s="112"/>
      <c r="E3" s="112"/>
      <c r="F3" s="112"/>
      <c r="G3" s="112"/>
      <c r="H3" s="112"/>
      <c r="I3" s="112"/>
      <c r="J3" s="84"/>
      <c r="K3" s="11" t="s">
        <v>4</v>
      </c>
    </row>
    <row r="4" spans="1:11" ht="19.5" customHeight="1">
      <c r="A4" s="108" t="s">
        <v>53</v>
      </c>
      <c r="B4" s="108" t="s">
        <v>54</v>
      </c>
      <c r="C4" s="91" t="s">
        <v>55</v>
      </c>
      <c r="D4" s="96"/>
      <c r="E4" s="96"/>
      <c r="F4" s="91" t="s">
        <v>56</v>
      </c>
      <c r="G4" s="91" t="s">
        <v>57</v>
      </c>
      <c r="H4" s="91" t="s">
        <v>97</v>
      </c>
      <c r="I4" s="96"/>
      <c r="J4" s="96"/>
      <c r="K4" s="91" t="s">
        <v>98</v>
      </c>
    </row>
    <row r="5" spans="1:11" s="59" customFormat="1" ht="19.5" customHeight="1">
      <c r="A5" s="109"/>
      <c r="B5" s="109"/>
      <c r="C5" s="32" t="s">
        <v>63</v>
      </c>
      <c r="D5" s="32" t="s">
        <v>64</v>
      </c>
      <c r="E5" s="32" t="s">
        <v>65</v>
      </c>
      <c r="F5" s="91"/>
      <c r="G5" s="91"/>
      <c r="H5" s="32" t="s">
        <v>113</v>
      </c>
      <c r="I5" s="32" t="s">
        <v>114</v>
      </c>
      <c r="J5" s="32" t="s">
        <v>115</v>
      </c>
      <c r="K5" s="91"/>
    </row>
    <row r="6" spans="1:11" s="8" customFormat="1" ht="19.5" customHeight="1">
      <c r="A6" s="35"/>
      <c r="B6" s="35"/>
      <c r="C6" s="34"/>
      <c r="D6" s="34"/>
      <c r="E6" s="34"/>
      <c r="F6" s="35"/>
      <c r="G6" s="65">
        <f>SUM(I6:K6)</f>
        <v>0</v>
      </c>
      <c r="H6" s="65">
        <f>I6+J6</f>
        <v>0</v>
      </c>
      <c r="I6" s="37">
        <v>0</v>
      </c>
      <c r="J6" s="37">
        <v>0</v>
      </c>
      <c r="K6" s="37">
        <v>0</v>
      </c>
    </row>
  </sheetData>
  <mergeCells count="10">
    <mergeCell ref="A4:A5"/>
    <mergeCell ref="B4:B5"/>
    <mergeCell ref="A3:J3"/>
    <mergeCell ref="C2:K2"/>
    <mergeCell ref="C1:K1"/>
    <mergeCell ref="C4:E4"/>
    <mergeCell ref="H4:J4"/>
    <mergeCell ref="F4:F5"/>
    <mergeCell ref="G4:G5"/>
    <mergeCell ref="K4:K5"/>
  </mergeCells>
  <phoneticPr fontId="17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K6"/>
  <sheetViews>
    <sheetView topLeftCell="C1" workbookViewId="0">
      <selection activeCell="C1" sqref="C1:K1"/>
    </sheetView>
  </sheetViews>
  <sheetFormatPr defaultColWidth="8.875" defaultRowHeight="15" customHeight="1"/>
  <cols>
    <col min="1" max="2" width="0" hidden="1" customWidth="1"/>
    <col min="3" max="5" width="5.75" customWidth="1"/>
    <col min="6" max="6" width="32.875" customWidth="1"/>
    <col min="7" max="11" width="14.25" customWidth="1"/>
  </cols>
  <sheetData>
    <row r="1" spans="1:11" ht="15" customHeight="1">
      <c r="A1" s="38"/>
      <c r="B1" s="38"/>
      <c r="C1" s="79" t="s">
        <v>171</v>
      </c>
      <c r="D1" s="79"/>
      <c r="E1" s="79"/>
      <c r="F1" s="79"/>
      <c r="G1" s="79"/>
      <c r="H1" s="79"/>
      <c r="I1" s="79"/>
      <c r="J1" s="79"/>
      <c r="K1" s="79"/>
    </row>
    <row r="2" spans="1:11" s="29" customFormat="1" ht="40.5" customHeight="1">
      <c r="C2" s="80" t="s">
        <v>172</v>
      </c>
      <c r="D2" s="94"/>
      <c r="E2" s="94"/>
      <c r="F2" s="94"/>
      <c r="G2" s="94"/>
      <c r="H2" s="94"/>
      <c r="I2" s="94"/>
      <c r="J2" s="94"/>
      <c r="K2" s="94"/>
    </row>
    <row r="3" spans="1:11" ht="18" customHeight="1">
      <c r="A3" s="110" t="s">
        <v>3</v>
      </c>
      <c r="B3" s="111"/>
      <c r="C3" s="112"/>
      <c r="D3" s="112"/>
      <c r="E3" s="112"/>
      <c r="F3" s="112"/>
      <c r="G3" s="112"/>
      <c r="H3" s="112"/>
      <c r="I3" s="112"/>
      <c r="J3" s="84"/>
      <c r="K3" s="11" t="s">
        <v>4</v>
      </c>
    </row>
    <row r="4" spans="1:11" ht="19.5" customHeight="1">
      <c r="A4" s="108" t="s">
        <v>53</v>
      </c>
      <c r="B4" s="108" t="s">
        <v>54</v>
      </c>
      <c r="C4" s="91" t="s">
        <v>55</v>
      </c>
      <c r="D4" s="96"/>
      <c r="E4" s="96"/>
      <c r="F4" s="91" t="s">
        <v>56</v>
      </c>
      <c r="G4" s="91" t="s">
        <v>57</v>
      </c>
      <c r="H4" s="91" t="s">
        <v>97</v>
      </c>
      <c r="I4" s="96"/>
      <c r="J4" s="96"/>
      <c r="K4" s="91" t="s">
        <v>98</v>
      </c>
    </row>
    <row r="5" spans="1:11" s="59" customFormat="1" ht="19.5" customHeight="1">
      <c r="A5" s="109"/>
      <c r="B5" s="109"/>
      <c r="C5" s="32" t="s">
        <v>63</v>
      </c>
      <c r="D5" s="32" t="s">
        <v>64</v>
      </c>
      <c r="E5" s="32" t="s">
        <v>65</v>
      </c>
      <c r="F5" s="91"/>
      <c r="G5" s="91"/>
      <c r="H5" s="32" t="s">
        <v>113</v>
      </c>
      <c r="I5" s="32" t="s">
        <v>114</v>
      </c>
      <c r="J5" s="32" t="s">
        <v>115</v>
      </c>
      <c r="K5" s="91"/>
    </row>
    <row r="6" spans="1:11" s="8" customFormat="1" ht="19.5" customHeight="1">
      <c r="A6" s="35"/>
      <c r="B6" s="35"/>
      <c r="C6" s="34"/>
      <c r="D6" s="34"/>
      <c r="E6" s="34"/>
      <c r="F6" s="35"/>
      <c r="G6" s="65">
        <f>SUM(I6:K6)</f>
        <v>0</v>
      </c>
      <c r="H6" s="65">
        <f>I6+J6</f>
        <v>0</v>
      </c>
      <c r="I6" s="37">
        <v>0</v>
      </c>
      <c r="J6" s="37">
        <v>0</v>
      </c>
      <c r="K6" s="37">
        <v>0</v>
      </c>
    </row>
  </sheetData>
  <mergeCells count="10">
    <mergeCell ref="A4:A5"/>
    <mergeCell ref="B4:B5"/>
    <mergeCell ref="A3:J3"/>
    <mergeCell ref="C2:K2"/>
    <mergeCell ref="C1:K1"/>
    <mergeCell ref="C4:E4"/>
    <mergeCell ref="H4:J4"/>
    <mergeCell ref="F4:F5"/>
    <mergeCell ref="G4:G5"/>
    <mergeCell ref="K4:K5"/>
  </mergeCells>
  <phoneticPr fontId="17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00 - 预算批复封面</vt:lpstr>
      <vt:lpstr>01 - 收支预算总表</vt:lpstr>
      <vt:lpstr>02 - 收入预算总表</vt:lpstr>
      <vt:lpstr>03 - 支出预算总表</vt:lpstr>
      <vt:lpstr>04 - 财政拨款收支预算表</vt:lpstr>
      <vt:lpstr>05 - 一般公共预算支出表</vt:lpstr>
      <vt:lpstr>06 - 一般公共预算基本支出预算表</vt:lpstr>
      <vt:lpstr>07 - 政府性基金预算支出表</vt:lpstr>
      <vt:lpstr>09 - 国有资本经营预算支出表</vt:lpstr>
      <vt:lpstr>10 - 政府采购预算表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微软用户</cp:lastModifiedBy>
  <dcterms:modified xsi:type="dcterms:W3CDTF">2025-03-13T00:31:23Z</dcterms:modified>
</cp:coreProperties>
</file>