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tiff" ContentType="image/tiff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/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tabRatio="500"/>
  </bookViews>
  <sheets>
    <sheet r:id="rId1" name="Sheet1" sheetId="1"/>
  </sheets>
  <definedNames>
    <definedName name="QMYE.1101_sum" localSheetId="0" isReadOnly="false">Sheet1!$B$12</definedName>
    <definedName name="QMYE.1201_sum" localSheetId="0" isReadOnly="false">Sheet1!$B$13</definedName>
    <definedName name="QMYE.1211_sum" localSheetId="0" isReadOnly="false">Sheet1!$B$14</definedName>
    <definedName name="QCYE.1101_sum" localSheetId="0" isReadOnly="false">Sheet1!$D$12</definedName>
    <definedName name="QCYE.1201_sum" localSheetId="0" isReadOnly="false">Sheet1!$D$13</definedName>
    <definedName name="QCYE.1211_sum" localSheetId="0" isReadOnly="false">Sheet1!$D$14</definedName>
    <definedName name="QMYE.1212_sum" localSheetId="0" isReadOnly="false">Sheet1!$B$16</definedName>
    <definedName name="QMYE.121901_sum" localSheetId="0" isReadOnly="false">Sheet1!$B$17</definedName>
    <definedName name="QCYE.1212_sum" localSheetId="0" isReadOnly="false">Sheet1!$D$16</definedName>
    <definedName name="QCYE.121901_sum" localSheetId="0" isReadOnly="false">Sheet1!$D$17</definedName>
    <definedName name="QMYE.1215_sum" localSheetId="0" isReadOnly="false">Sheet1!$B$19</definedName>
    <definedName name="QMYE.1216_sum" localSheetId="0" isReadOnly="false">Sheet1!$B$20</definedName>
    <definedName name="QCYE.1214_sum" localSheetId="0" isReadOnly="false">Sheet1!$D$18</definedName>
    <definedName name="QCYE.1215_sum" localSheetId="0" isReadOnly="false">Sheet1!$D$19</definedName>
    <definedName name="QCYE.1216_sum" localSheetId="0" isReadOnly="false">Sheet1!$D$20</definedName>
    <definedName name="QMYE.1218_sum" localSheetId="0" isReadOnly="false">Sheet1!$B$22</definedName>
    <definedName name="QMYE.121902_sum" localSheetId="0" isReadOnly="false">Sheet1!$B$23</definedName>
    <definedName name="QCYE.1218_sum" localSheetId="0" isReadOnly="false">Sheet1!$D$22</definedName>
    <definedName name="QCYE.121902_sum" localSheetId="0" isReadOnly="false">Sheet1!$D$23</definedName>
    <definedName name="QMYE.1301_sum" localSheetId="0" isReadOnly="false">Sheet1!$B$25</definedName>
    <definedName name="QMYE.1302_sum" localSheetId="0" isReadOnly="false">Sheet1!$B$26</definedName>
    <definedName name="QMYE.1303_sum" localSheetId="0" isReadOnly="false">Sheet1!$B$27</definedName>
    <definedName name="QMYE.1401_sum" localSheetId="0" isReadOnly="false">Sheet1!$B$28</definedName>
    <definedName name="QCYE.1301_sum" localSheetId="0" isReadOnly="false">Sheet1!$D$25</definedName>
    <definedName name="QCYE.1302_sum" localSheetId="0" isReadOnly="false">Sheet1!$D$26</definedName>
    <definedName name="QCYE.1303_sum" localSheetId="0" isReadOnly="false">Sheet1!$D$27</definedName>
    <definedName name="QCYE.1401_sum" localSheetId="0" isReadOnly="false">Sheet1!$D$28</definedName>
    <definedName name="QMYE.1501_sum" localSheetId="0" isReadOnly="false">Sheet1!$B$33</definedName>
    <definedName name="QMYE.1502_sum" localSheetId="0" isReadOnly="false">Sheet1!$B$34</definedName>
    <definedName name="QMYE.1601_sum" localSheetId="0" isReadOnly="false">Sheet1!$B$35</definedName>
    <definedName name="QMYE.1602_sum" localSheetId="0" isReadOnly="false">Sheet1!$B$36</definedName>
    <definedName name="QCYE.1501_sum" localSheetId="0" isReadOnly="false">Sheet1!$D$33</definedName>
    <definedName name="QCYE.1502_sum" localSheetId="0" isReadOnly="false">Sheet1!$D$34</definedName>
    <definedName name="QCYE.1601_sum" localSheetId="0" isReadOnly="false">Sheet1!$D$35</definedName>
    <definedName name="QCYE.1602_sum" localSheetId="0" isReadOnly="false">Sheet1!$D$36</definedName>
    <definedName name="QMYE.1611_sum" localSheetId="0" isReadOnly="false">Sheet1!$B$38</definedName>
    <definedName name="QMYE.1613_sum" localSheetId="0" isReadOnly="false">Sheet1!$B$39</definedName>
    <definedName name="QMYE.1701_sum" localSheetId="0" isReadOnly="false">Sheet1!$B$40</definedName>
    <definedName name="QMYE.1702_sum" localSheetId="0" isReadOnly="false">Sheet1!$B$41</definedName>
    <definedName name="QCYE.1611_sum" localSheetId="0" isReadOnly="false">Sheet1!$D$38</definedName>
    <definedName name="QCYE.1613_sum" localSheetId="0" isReadOnly="false">Sheet1!$D$39</definedName>
    <definedName name="QCYE.1701_sum" localSheetId="0" isReadOnly="false">Sheet1!$D$40</definedName>
    <definedName name="QCYE.1702_sum" localSheetId="0" isReadOnly="false">Sheet1!$D$41</definedName>
    <definedName name="QMYE.1703_sum" localSheetId="0" isReadOnly="false">Sheet1!$B$43</definedName>
    <definedName name="QMYE.1801_sum" localSheetId="0" isReadOnly="false">Sheet1!$B$44</definedName>
    <definedName name="QMYE.1802_sum" localSheetId="0" isReadOnly="false">Sheet1!$B$45</definedName>
    <definedName name="QCYE.1703_sum" localSheetId="0" isReadOnly="false">Sheet1!$D$43</definedName>
    <definedName name="QCYE.1801_sum" localSheetId="0" isReadOnly="false">Sheet1!$D$44</definedName>
    <definedName name="QCYE.1802_sum" localSheetId="0" isReadOnly="false">Sheet1!$D$45</definedName>
    <definedName name="QMYE.1811_sum" localSheetId="0" isReadOnly="false">Sheet1!$B$47</definedName>
    <definedName name="QMYE.1821_sum" localSheetId="0" isReadOnly="false">Sheet1!$B$48</definedName>
    <definedName name="QMYE.1831_sum" localSheetId="0" isReadOnly="false">Sheet1!$B$49</definedName>
    <definedName name="QMYE.1832_sum" localSheetId="0" isReadOnly="false">Sheet1!$B$50</definedName>
    <definedName name="QCYE.1811_sum" localSheetId="0" isReadOnly="false">Sheet1!$D$47</definedName>
    <definedName name="QCYE.1821_sum" localSheetId="0" isReadOnly="false">Sheet1!$D$48</definedName>
    <definedName name="QCYE.1831_sum" localSheetId="0" isReadOnly="false">Sheet1!$D$49</definedName>
    <definedName name="QCYE.1832_sum" localSheetId="0" isReadOnly="false">Sheet1!$D$50</definedName>
    <definedName name="QMYE.1901_sum" localSheetId="0" isReadOnly="false">Sheet1!$B$52</definedName>
    <definedName name="QMYE.1902_sum" localSheetId="0" isReadOnly="false">Sheet1!$B$53</definedName>
    <definedName name="QCYE.1901_sum" localSheetId="0" isReadOnly="false">Sheet1!$D$52</definedName>
    <definedName name="QCYE.1902_sum" localSheetId="0" isReadOnly="false">Sheet1!$D$53</definedName>
    <definedName name="QMYE.2001_sum" localSheetId="0" isReadOnly="false">Sheet1!$F$7</definedName>
    <definedName name="QCYE.2001_sum" localSheetId="0" isReadOnly="false">Sheet1!$G$7</definedName>
    <definedName name="QMYE.2101_sum" localSheetId="0" isReadOnly="false">Sheet1!$F$12</definedName>
    <definedName name="QMYE.2102_sum" localSheetId="0" isReadOnly="false">Sheet1!$F$13</definedName>
    <definedName name="QCYE.2101_sum" localSheetId="0" isReadOnly="false">Sheet1!$G$12</definedName>
    <definedName name="QCYE.2102_sum" localSheetId="0" isReadOnly="false">Sheet1!$G$13</definedName>
    <definedName name="QMYE.2103_sum" localSheetId="0" isReadOnly="false">Sheet1!$F$14</definedName>
    <definedName name="QMYE.2201_sum" localSheetId="0" isReadOnly="false">Sheet1!$F$15</definedName>
    <definedName name="QCYE.2103_sum" localSheetId="0" isReadOnly="false">Sheet1!$G$14</definedName>
    <definedName name="QCYE.2201_sum" localSheetId="0" isReadOnly="false">Sheet1!$G$15</definedName>
    <definedName name="QMYE.2301_sum" localSheetId="0" isReadOnly="false">Sheet1!$F$18</definedName>
    <definedName name="QMYE.2302_sum" localSheetId="0" isReadOnly="false">Sheet1!$F$19</definedName>
    <definedName name="QCYE.2301_sum" localSheetId="0" isReadOnly="false">Sheet1!$G$18</definedName>
    <definedName name="QCYE.2302_sum" localSheetId="0" isReadOnly="false">Sheet1!$G$19</definedName>
    <definedName name="QMYE.2304_sum" localSheetId="0" isReadOnly="false">Sheet1!$F$21</definedName>
    <definedName name="QCYE.2304_sum" localSheetId="0" isReadOnly="false">Sheet1!$G$21</definedName>
    <definedName name="QMYE.2305_sum" localSheetId="0" isReadOnly="false">Sheet1!$F$24</definedName>
    <definedName name="QCYE.2305_sum" localSheetId="0" isReadOnly="false">Sheet1!$G$24</definedName>
    <definedName name="QMYE.2307_sum" localSheetId="0" isReadOnly="false">Sheet1!$F$28</definedName>
    <definedName name="QMYE.2401_sum" localSheetId="0" isReadOnly="false">Sheet1!$F$29</definedName>
    <definedName name="QCYE.2307_sum" localSheetId="0" isReadOnly="false">Sheet1!$G$28</definedName>
    <definedName name="QCYE.2401_sum" localSheetId="0" isReadOnly="false">Sheet1!$G$29</definedName>
    <definedName name="QMYE.2501_sum" localSheetId="0" isReadOnly="false">Sheet1!$F$34</definedName>
    <definedName name="QMYE.2502_sum" localSheetId="0" isReadOnly="false">Sheet1!$F$35</definedName>
    <definedName name="QMYE.2601_sum" localSheetId="0" isReadOnly="false">Sheet1!$F$36</definedName>
    <definedName name="QCYE.2501_sum" localSheetId="0" isReadOnly="false">Sheet1!$G$34</definedName>
    <definedName name="QCYE.2502_sum" localSheetId="0" isReadOnly="false">Sheet1!$G$35</definedName>
    <definedName name="QCYE.2601_sum" localSheetId="0" isReadOnly="false">Sheet1!$G$36</definedName>
    <definedName name="QMYE.2901_sum" localSheetId="0" isReadOnly="false">Sheet1!$F$39</definedName>
    <definedName name="QCYE.2901_sum" localSheetId="0" isReadOnly="false">Sheet1!$G$39</definedName>
    <definedName name="QMYE.3001_sum" localSheetId="0" isReadOnly="false">Sheet1!$F$50</definedName>
    <definedName name="QMYE.3101_sum" localSheetId="0" isReadOnly="false">Sheet1!$F$51</definedName>
    <definedName name="QCYE.3001_sum" localSheetId="0" isReadOnly="false">Sheet1!$G$50</definedName>
    <definedName name="QCYE.3101_sum" localSheetId="0" isReadOnly="false">Sheet1!$G$51</definedName>
    <definedName name="QMYE.3201_sum" localSheetId="0" isReadOnly="false">Sheet1!$F$52</definedName>
    <definedName name="QMYE.3401_sum" localSheetId="0" isReadOnly="false">Sheet1!$F$53</definedName>
    <definedName name="QCYE.3201_sum" localSheetId="0" isReadOnly="false">Sheet1!$G$52</definedName>
    <definedName name="QCYE.3401_sum" localSheetId="0" isReadOnly="false">Sheet1!$G$53</definedName>
    <definedName name="QMYE.3301_sum" localSheetId="0" isReadOnly="false">Sheet1!$F$54</definedName>
    <definedName name="QCYE.3301_sum" localSheetId="0" isReadOnly="false">Sheet1!$G$54</definedName>
    <definedName name="accBookName" localSheetId="0" isReadOnly="false">Sheet1!$A$4</definedName>
    <definedName name="end_date" localSheetId="0" isReadOnly="false">Sheet1!$D$4</definedName>
    <definedName name="QMYE.1001_sum" localSheetId="0" isReadOnly="false">Sheet1!$B$8</definedName>
    <definedName name="QCYE.1001_sum" localSheetId="0" isReadOnly="false">Sheet1!$D$8</definedName>
    <definedName name="QMYE.1002_sum" localSheetId="0" isReadOnly="false">Sheet1!$B$9</definedName>
    <definedName name="QCYE.1002_sum" localSheetId="0" isReadOnly="false">Sheet1!$D$9</definedName>
    <definedName name="QMYE.1011_sum" localSheetId="0" isReadOnly="false">Sheet1!$B$10</definedName>
    <definedName name="QCYE.1011_sum" localSheetId="0" isReadOnly="false">Sheet1!$D$10</definedName>
    <definedName name="QMYE.1021_sum" localSheetId="0" isReadOnly="false">Sheet1!$B$11</definedName>
    <definedName name="QCYE.1021_sum" localSheetId="0" isReadOnly="false">Sheet1!$D$11</definedName>
    <definedName name="QCYE.1891_sum" localSheetId="0" isReadOnly="false">Sheet1!$D$57</definedName>
    <definedName name="QMYE.1891_sum" localSheetId="0" isReadOnly="false">Sheet1!$B$57</definedName>
    <definedName name="QMYE.1214_sum" localSheetId="0" isReadOnly="false">Sheet1!$B$18</definedName>
  </definedNames>
  <calcPr calcId="0" iterate="1" iterateCount="1000" iterateDelta="0.01"/>
</workbook>
</file>

<file path=xl/sharedStrings.xml><?xml version="1.0" encoding="utf-8"?>
<sst xmlns="http://schemas.openxmlformats.org/spreadsheetml/2006/main" count="94" uniqueCount="94">
  <si>
    <t>资产负债表</t>
  </si>
  <si>
    <t>会政财01表</t>
  </si>
  <si>
    <t>沂源县韩旺中心学校</t>
  </si>
  <si>
    <t>2025-12-31</t>
  </si>
  <si>
    <t>单位：元</t>
  </si>
  <si>
    <t>资产</t>
  </si>
  <si>
    <t>期末余额</t>
  </si>
  <si>
    <t>年初余额</t>
  </si>
  <si>
    <t>负债和净资产</t>
  </si>
  <si>
    <t>流动资产：</t>
  </si>
  <si>
    <t>流动负债：</t>
  </si>
  <si>
    <t>货币资金</t>
  </si>
  <si>
    <t>短期借款</t>
  </si>
  <si>
    <t>库存现金</t>
  </si>
  <si>
    <t>银行存款</t>
  </si>
  <si>
    <t>零余额账户用款额度</t>
  </si>
  <si>
    <t>其他货币资金</t>
  </si>
  <si>
    <t>短期投资</t>
  </si>
  <si>
    <t>应交增值税</t>
  </si>
  <si>
    <t>财政应返还额度</t>
  </si>
  <si>
    <t>其他应交税费</t>
  </si>
  <si>
    <t>应收票据</t>
  </si>
  <si>
    <t>应缴财政款</t>
  </si>
  <si>
    <t>应收账款净额</t>
  </si>
  <si>
    <t>应付职工薪酬</t>
  </si>
  <si>
    <t>应收账款</t>
  </si>
  <si>
    <t xml:space="preserve">　应收账款坏账准备</t>
  </si>
  <si>
    <t>预付账款</t>
  </si>
  <si>
    <t>应付票据</t>
  </si>
  <si>
    <t>应收股利</t>
  </si>
  <si>
    <t>应付账款</t>
  </si>
  <si>
    <t>应收利息</t>
  </si>
  <si>
    <t>应付政府补贴款</t>
  </si>
  <si>
    <t>其他应收款净额</t>
  </si>
  <si>
    <t>应付利息</t>
  </si>
  <si>
    <t>其他应收款</t>
  </si>
  <si>
    <t>其他应收款坏账准备</t>
  </si>
  <si>
    <t>存货</t>
  </si>
  <si>
    <t>预收账款</t>
  </si>
  <si>
    <t>在途物品</t>
  </si>
  <si>
    <t>库存物品</t>
  </si>
  <si>
    <t>加工物品</t>
  </si>
  <si>
    <t>待摊费用</t>
  </si>
  <si>
    <t>其他应付款</t>
  </si>
  <si>
    <t>一年内到期的非流动资产</t>
  </si>
  <si>
    <t>预提费用</t>
  </si>
  <si>
    <t>其他流动资产</t>
  </si>
  <si>
    <t>一年内到期的非流动负债</t>
  </si>
  <si>
    <t>流动资产合计</t>
  </si>
  <si>
    <t>其他流动负债</t>
  </si>
  <si>
    <t>非流动资产：</t>
  </si>
  <si>
    <t>流动负债合计</t>
  </si>
  <si>
    <t>长期股权投资</t>
  </si>
  <si>
    <t>非流动负债：</t>
  </si>
  <si>
    <t>长期债券投资</t>
  </si>
  <si>
    <t>长期借款</t>
  </si>
  <si>
    <t>固定资产原值</t>
  </si>
  <si>
    <t>长期应付款</t>
  </si>
  <si>
    <t xml:space="preserve">  减：固定资产累计折旧 </t>
  </si>
  <si>
    <t>预计负债</t>
  </si>
  <si>
    <t>固定资产净值</t>
  </si>
  <si>
    <t>其他非流动负债</t>
  </si>
  <si>
    <t>工程物资</t>
  </si>
  <si>
    <t>非流动负债合计</t>
  </si>
  <si>
    <t>在建工程</t>
  </si>
  <si>
    <t>受托代理负债</t>
  </si>
  <si>
    <t>无形资产原值</t>
  </si>
  <si>
    <t>负债合计</t>
  </si>
  <si>
    <t xml:space="preserve">  减：无形资产累计摊销</t>
  </si>
  <si>
    <t>无形资产净值</t>
  </si>
  <si>
    <t>研发支出</t>
  </si>
  <si>
    <t>公共基础设施原值</t>
  </si>
  <si>
    <t xml:space="preserve">  减：公共基础设施累计折旧（摊销） </t>
  </si>
  <si>
    <t>公共基础设施净值</t>
  </si>
  <si>
    <t>政府储备物资</t>
  </si>
  <si>
    <t>文物文化资产</t>
  </si>
  <si>
    <t>保障性住房原值</t>
  </si>
  <si>
    <t>净资产：</t>
  </si>
  <si>
    <t xml:space="preserve">  减：保障性住房折旧</t>
  </si>
  <si>
    <t>累计盈余</t>
  </si>
  <si>
    <t>保障性住房净值</t>
  </si>
  <si>
    <t>专用基金</t>
  </si>
  <si>
    <t>长期待摊费用</t>
  </si>
  <si>
    <t>权益法调整</t>
  </si>
  <si>
    <t>待处理财产损益</t>
  </si>
  <si>
    <t>无偿调拨净资产*</t>
  </si>
  <si>
    <t>其他非流动资产</t>
  </si>
  <si>
    <t>本期盈余*</t>
  </si>
  <si>
    <t>非流动资产合计</t>
  </si>
  <si>
    <t>净资产合计</t>
  </si>
  <si>
    <t>受托代理资产</t>
  </si>
  <si>
    <t>资产合计</t>
  </si>
  <si>
    <t>负债和净资产合计</t>
  </si>
  <si>
    <t xml:space="preserve">    注：“*”标识项目为月报项目，年报不需要列示。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</si>
</sst>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scheme val="minor"/>
    </font>
    <font>
      <sz val="11"/>
      <color auto="1"/>
      <name val="SarasaGothicSC"/>
      <scheme val="minor"/>
    </font>
    <font>
      <b/>
      <sz val="16"/>
      <color auto="1"/>
      <name val="宋体"/>
    </font>
    <font>
      <sz val="10"/>
      <color auto="1"/>
      <name val="宋体"/>
    </font>
    <font>
      <sz val="11"/>
      <color auto="1"/>
      <name val="Calibri"/>
      <scheme val="minor"/>
    </font>
    <font>
      <b/>
      <sz val="9"/>
      <color auto="1"/>
      <name val="宋体"/>
    </font>
    <font>
      <sz val="9"/>
      <color auto="1"/>
      <name val="宋体"/>
    </font>
    <font>
      <sz val="6"/>
      <color auto="1"/>
      <name val="宋体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</border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1">
      <alignment horizontal="general" vertical="top"/>
    </xf>
  </cellStyleXfs>
  <cellXfs count="13">
    <xf numFmtId="0" fontId="0" fillId="0" borderId="1" xfId="0">
      <alignment vertical="top"/>
    </xf>
    <xf numFmtId="0" fontId="1" fillId="0" borderId="0" xfId="0">
      <alignment horizontal="center" vertical="center"/>
    </xf>
    <xf numFmtId="0" fontId="2" fillId="0" borderId="0" xfId="0">
      <alignment horizontal="center" vertical="bottom"/>
    </xf>
    <xf numFmtId="0" fontId="3" fillId="0" borderId="0" xfId="0">
      <alignment horizontal="right" vertical="bottom"/>
    </xf>
    <xf numFmtId="0" fontId="4" fillId="0" borderId="0" xfId="0">
      <alignment horizontal="left" vertical="top"/>
    </xf>
    <xf numFmtId="0" fontId="4" fillId="0" borderId="0" xfId="0">
      <alignment horizontal="center" vertical="top"/>
    </xf>
    <xf numFmtId="0" fontId="3" fillId="0" borderId="2" xfId="0">
      <alignment horizontal="center" vertical="center"/>
    </xf>
    <xf numFmtId="0" fontId="5" fillId="0" borderId="2" xfId="0">
      <alignment vertical="center"/>
    </xf>
    <xf numFmtId="4" fontId="6" fillId="0" borderId="2" xfId="0">
      <alignment horizontal="right" vertical="center"/>
    </xf>
    <xf numFmtId="0" fontId="6" fillId="0" borderId="2" xfId="0">
      <alignment vertical="center"/>
    </xf>
    <xf numFmtId="0" fontId="5" fillId="0" borderId="2" xfId="0">
      <alignment horizontal="center" vertical="center"/>
    </xf>
    <xf numFmtId="0" fontId="7" fillId="0" borderId="2" xfId="0">
      <alignment vertical="center"/>
    </xf>
    <xf numFmtId="0" fontId="3" fillId="0" borderId="0" xfId="0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84A140ED-DD4A-98FF-59EA-1C0EBAAC4C0B}" mc:Ignorable="x14ac xr xr2 xr3">
  <dimension ref="A1:G59"/>
  <sheetViews>
    <sheetView topLeftCell="A1" workbookViewId="0" tabSelected="1">
      <pane ySplit="1" topLeftCell="A2" activePane="bottomLeft" state="frozen"/>
      <selection pane="bottomLeft" activeCell="B17" sqref="B17"/>
    </sheetView>
  </sheetViews>
  <sheetFormatPr defaultRowHeight="15" defaultColWidth="8.8515625" customHeight="1"/>
  <cols>
    <col min="1" max="1" width="20.7109375" customWidth="1"/>
    <col min="2" max="2" width="15.421875" customWidth="1"/>
    <col min="3" max="3" width="15.421875" hidden="1" customWidth="1"/>
    <col min="4" max="4" width="15.421875" customWidth="1"/>
    <col min="5" max="5" width="20.7109375" customWidth="1"/>
    <col min="6" max="7" width="15.421875" customWidth="1"/>
  </cols>
  <sheetData>
    <row r="1" ht="15" customHeight="1">
      <c r="A1" s="1"/>
      <c r="B1" s="1"/>
      <c r="C1" s="1"/>
      <c r="D1" s="1"/>
      <c r="E1" s="1"/>
      <c r="F1" s="1"/>
      <c r="G1" s="1"/>
    </row>
    <row r="2" ht="23.25" customHeight="1">
      <c r="A2" s="2" t="s">
        <v>0</v>
      </c>
      <c r="B2" s="2"/>
      <c r="C2" s="2"/>
      <c r="D2" s="2"/>
      <c r="E2" s="2"/>
      <c r="F2" s="2"/>
      <c r="G2" s="2"/>
    </row>
    <row r="3" ht="16.5" customHeight="1">
      <c r="G3" s="3" t="s">
        <v>1</v>
      </c>
    </row>
    <row r="4" ht="16.5" customHeight="1">
      <c r="A4" s="4" t="s">
        <v>2</v>
      </c>
      <c r="B4" s="4"/>
      <c r="D4" s="5" t="s">
        <v>3</v>
      </c>
      <c r="G4" s="3" t="s">
        <v>4</v>
      </c>
    </row>
    <row r="5" ht="24" customHeight="1">
      <c r="A5" s="6" t="s">
        <v>5</v>
      </c>
      <c r="B5" s="6" t="s">
        <v>6</v>
      </c>
      <c r="C5" s="6"/>
      <c r="D5" s="6" t="s">
        <v>7</v>
      </c>
      <c r="E5" s="6" t="s">
        <v>8</v>
      </c>
      <c r="F5" s="6" t="s">
        <v>6</v>
      </c>
      <c r="G5" s="6" t="s">
        <v>7</v>
      </c>
    </row>
    <row r="6" ht="18.75" customHeight="1">
      <c r="A6" s="7" t="s">
        <v>9</v>
      </c>
      <c r="B6" s="8"/>
      <c r="C6" s="8"/>
      <c r="D6" s="8"/>
      <c r="E6" s="7" t="s">
        <v>10</v>
      </c>
      <c r="F6" s="8"/>
      <c r="G6" s="8"/>
    </row>
    <row r="7" ht="18.75" customHeight="1">
      <c r="A7" s="9" t="s">
        <v>11</v>
      </c>
      <c r="B7" s="8">
        <f t="shared" si="0" ref="B7:D7">B8+B9+B10+B11</f>
        <v>76475.77</v>
      </c>
      <c r="C7" s="8"/>
      <c r="D7" s="8">
        <f t="shared" si="0"/>
        <v>14176</v>
      </c>
      <c r="E7" s="9" t="s">
        <v>12</v>
      </c>
      <c r="F7" s="8"/>
      <c r="G7" s="8"/>
    </row>
    <row r="8" ht="18.75" customHeight="1" hidden="1">
      <c r="A8" s="9" t="s">
        <v>13</v>
      </c>
      <c r="B8" s="8"/>
      <c r="C8" s="8"/>
      <c r="D8" s="8">
        <v>98.63</v>
      </c>
      <c r="E8" s="9"/>
      <c r="F8" s="8"/>
      <c r="G8" s="8"/>
    </row>
    <row r="9" ht="18.75" customHeight="1" hidden="1">
      <c r="A9" s="9" t="s">
        <v>14</v>
      </c>
      <c r="B9" s="8">
        <v>76475.77</v>
      </c>
      <c r="C9" s="8"/>
      <c r="D9" s="8">
        <v>14077.37</v>
      </c>
      <c r="E9" s="9"/>
      <c r="F9" s="8"/>
      <c r="G9" s="8"/>
    </row>
    <row r="10" ht="18.75" customHeight="1" hidden="1">
      <c r="A10" s="9" t="s">
        <v>15</v>
      </c>
      <c r="B10" s="8"/>
      <c r="C10" s="8"/>
      <c r="D10" s="8"/>
      <c r="E10" s="9"/>
      <c r="F10" s="8"/>
      <c r="G10" s="8"/>
    </row>
    <row r="11" ht="18.75" customHeight="1" hidden="1">
      <c r="A11" s="9" t="s">
        <v>16</v>
      </c>
      <c r="B11" s="8"/>
      <c r="C11" s="8"/>
      <c r="D11" s="8"/>
      <c r="E11" s="9"/>
      <c r="F11" s="8"/>
      <c r="G11" s="8"/>
    </row>
    <row r="12" ht="18.75" customHeight="1">
      <c r="A12" s="9" t="s">
        <v>17</v>
      </c>
      <c r="B12" s="8"/>
      <c r="C12" s="8"/>
      <c r="D12" s="8"/>
      <c r="E12" s="9" t="s">
        <v>18</v>
      </c>
      <c r="F12" s="8"/>
      <c r="G12" s="8"/>
    </row>
    <row r="13" ht="18.75" customHeight="1">
      <c r="A13" s="9" t="s">
        <v>19</v>
      </c>
      <c r="B13" s="8"/>
      <c r="C13" s="8"/>
      <c r="D13" s="8"/>
      <c r="E13" s="9" t="s">
        <v>20</v>
      </c>
      <c r="F13" s="8"/>
      <c r="G13" s="8"/>
    </row>
    <row r="14" ht="18.75" customHeight="1">
      <c r="A14" s="9" t="s">
        <v>21</v>
      </c>
      <c r="B14" s="8"/>
      <c r="C14" s="8"/>
      <c r="D14" s="8"/>
      <c r="E14" s="9" t="s">
        <v>22</v>
      </c>
      <c r="F14" s="8"/>
      <c r="G14" s="8"/>
    </row>
    <row r="15" ht="18.75" customHeight="1">
      <c r="A15" s="9" t="s">
        <v>23</v>
      </c>
      <c r="B15" s="8">
        <f t="shared" si="1" ref="B15:D21">B16-B17</f>
        <v>0</v>
      </c>
      <c r="C15" s="8">
        <f t="shared" si="1"/>
        <v>0</v>
      </c>
      <c r="D15" s="8">
        <f t="shared" si="1"/>
        <v>0</v>
      </c>
      <c r="E15" s="9" t="s">
        <v>24</v>
      </c>
      <c r="F15" s="8"/>
      <c r="G15" s="8"/>
    </row>
    <row r="16" ht="18.75" customHeight="1" hidden="1">
      <c r="A16" s="9" t="s">
        <v>25</v>
      </c>
      <c r="B16" s="8"/>
      <c r="C16" s="8"/>
      <c r="D16" s="8"/>
      <c r="E16" s="9"/>
      <c r="F16" s="8"/>
      <c r="G16" s="8"/>
    </row>
    <row r="17" ht="18.75" customHeight="1" hidden="1">
      <c r="A17" s="9" t="s">
        <v>26</v>
      </c>
      <c r="B17" s="8"/>
      <c r="C17" s="8"/>
      <c r="D17" s="8"/>
      <c r="E17" s="9"/>
      <c r="F17" s="8"/>
      <c r="G17" s="8"/>
    </row>
    <row r="18" ht="18.75" customHeight="1">
      <c r="A18" s="9" t="s">
        <v>27</v>
      </c>
      <c r="B18" s="8"/>
      <c r="C18" s="8"/>
      <c r="D18" s="8"/>
      <c r="E18" s="9" t="s">
        <v>28</v>
      </c>
      <c r="F18" s="8"/>
      <c r="G18" s="8"/>
    </row>
    <row r="19" ht="18.75" customHeight="1">
      <c r="A19" s="9" t="s">
        <v>29</v>
      </c>
      <c r="B19" s="8"/>
      <c r="C19" s="8"/>
      <c r="D19" s="8"/>
      <c r="E19" s="9" t="s">
        <v>30</v>
      </c>
      <c r="F19" s="8"/>
      <c r="G19" s="8"/>
    </row>
    <row r="20" ht="18.75" customHeight="1">
      <c r="A20" s="9" t="s">
        <v>31</v>
      </c>
      <c r="B20" s="8"/>
      <c r="C20" s="8"/>
      <c r="D20" s="8"/>
      <c r="E20" s="9" t="s">
        <v>32</v>
      </c>
      <c r="F20" s="8"/>
      <c r="G20" s="8"/>
    </row>
    <row r="21" ht="18.75" customHeight="1">
      <c r="A21" s="9" t="s">
        <v>33</v>
      </c>
      <c r="B21" s="8">
        <f t="shared" si="1"/>
        <v>588742.69</v>
      </c>
      <c r="C21" s="8"/>
      <c r="D21" s="8">
        <f t="shared" si="1"/>
        <v>627127.28</v>
      </c>
      <c r="E21" s="9" t="s">
        <v>34</v>
      </c>
      <c r="F21" s="8"/>
      <c r="G21" s="8"/>
    </row>
    <row r="22" ht="18.75" customHeight="1" hidden="1">
      <c r="A22" s="9" t="s">
        <v>35</v>
      </c>
      <c r="B22" s="8">
        <v>588742.69</v>
      </c>
      <c r="C22" s="8"/>
      <c r="D22" s="8">
        <v>627127.28</v>
      </c>
      <c r="E22" s="9"/>
      <c r="F22" s="8"/>
      <c r="G22" s="8"/>
    </row>
    <row r="23" ht="18.75" customHeight="1" hidden="1">
      <c r="A23" s="9" t="s">
        <v>36</v>
      </c>
      <c r="B23" s="8"/>
      <c r="C23" s="8"/>
      <c r="D23" s="8"/>
      <c r="E23" s="9"/>
      <c r="F23" s="8"/>
      <c r="G23" s="8"/>
    </row>
    <row r="24" ht="18.75" customHeight="1">
      <c r="A24" s="9" t="s">
        <v>37</v>
      </c>
      <c r="B24" s="8">
        <f t="shared" si="2" ref="B24:D24">B25+B26+B27</f>
        <v>0</v>
      </c>
      <c r="C24" s="8"/>
      <c r="D24" s="8">
        <f t="shared" si="2"/>
        <v>0</v>
      </c>
      <c r="E24" s="9" t="s">
        <v>38</v>
      </c>
      <c r="F24" s="8"/>
      <c r="G24" s="8"/>
    </row>
    <row r="25" ht="18.75" customHeight="1" hidden="1">
      <c r="A25" s="9" t="s">
        <v>39</v>
      </c>
      <c r="B25" s="8"/>
      <c r="C25" s="8"/>
      <c r="D25" s="8"/>
      <c r="E25" s="9"/>
      <c r="F25" s="8"/>
      <c r="G25" s="8"/>
    </row>
    <row r="26" ht="18.75" customHeight="1" hidden="1">
      <c r="A26" s="9" t="s">
        <v>40</v>
      </c>
      <c r="B26" s="8"/>
      <c r="C26" s="8"/>
      <c r="D26" s="8"/>
      <c r="E26" s="9"/>
      <c r="F26" s="8"/>
      <c r="G26" s="8"/>
    </row>
    <row r="27" ht="18.75" customHeight="1" hidden="1">
      <c r="A27" s="9" t="s">
        <v>41</v>
      </c>
      <c r="B27" s="8"/>
      <c r="C27" s="8"/>
      <c r="D27" s="8"/>
      <c r="E27" s="9"/>
      <c r="F27" s="8"/>
      <c r="G27" s="8"/>
    </row>
    <row r="28" ht="18.75" customHeight="1">
      <c r="A28" s="9" t="s">
        <v>42</v>
      </c>
      <c r="B28" s="8"/>
      <c r="C28" s="8"/>
      <c r="D28" s="8"/>
      <c r="E28" s="9" t="s">
        <v>43</v>
      </c>
      <c r="F28" s="8">
        <v>2039085.61</v>
      </c>
      <c r="G28" s="8">
        <v>2105447.91</v>
      </c>
    </row>
    <row r="29" ht="18.75" customHeight="1">
      <c r="A29" s="9" t="s">
        <v>44</v>
      </c>
      <c r="B29" s="8"/>
      <c r="C29" s="8"/>
      <c r="D29" s="8"/>
      <c r="E29" s="9" t="s">
        <v>45</v>
      </c>
      <c r="F29" s="8"/>
      <c r="G29" s="8"/>
    </row>
    <row r="30" ht="18.75" customHeight="1">
      <c r="A30" s="9" t="s">
        <v>46</v>
      </c>
      <c r="B30" s="8"/>
      <c r="C30" s="8"/>
      <c r="D30" s="8"/>
      <c r="E30" s="9" t="s">
        <v>47</v>
      </c>
      <c r="F30" s="8"/>
      <c r="G30" s="8"/>
    </row>
    <row r="31" ht="18.75" customHeight="1">
      <c r="A31" s="10" t="s">
        <v>48</v>
      </c>
      <c r="B31" s="8">
        <f t="shared" si="3" ref="B31:D31">B7+B12+B13+B14+B15+B18+B19+B20+B21+B24+B28+B29+B30</f>
        <v>665218.46</v>
      </c>
      <c r="C31" s="8"/>
      <c r="D31" s="8">
        <f t="shared" si="3"/>
        <v>641303.28</v>
      </c>
      <c r="E31" s="9" t="s">
        <v>49</v>
      </c>
      <c r="F31" s="8"/>
      <c r="G31" s="8"/>
    </row>
    <row r="32" ht="18.75" customHeight="1">
      <c r="A32" s="7" t="s">
        <v>50</v>
      </c>
      <c r="B32" s="8"/>
      <c r="C32" s="8"/>
      <c r="D32" s="8"/>
      <c r="E32" s="10" t="s">
        <v>51</v>
      </c>
      <c r="F32" s="8">
        <f t="shared" si="4" ref="F32:G32">F7+F12+F13+F14+F15+F18+F19+F20+F21+F24+F28+F29+F30+F31</f>
        <v>2039085.61</v>
      </c>
      <c r="G32" s="8">
        <f t="shared" si="4"/>
        <v>2105447.91</v>
      </c>
    </row>
    <row r="33" ht="18.75" customHeight="1">
      <c r="A33" s="9" t="s">
        <v>52</v>
      </c>
      <c r="B33" s="8"/>
      <c r="C33" s="8"/>
      <c r="D33" s="8"/>
      <c r="E33" s="7" t="s">
        <v>53</v>
      </c>
      <c r="F33" s="8"/>
      <c r="G33" s="8"/>
    </row>
    <row r="34" ht="18.75" customHeight="1">
      <c r="A34" s="9" t="s">
        <v>54</v>
      </c>
      <c r="B34" s="8"/>
      <c r="C34" s="8"/>
      <c r="D34" s="8"/>
      <c r="E34" s="9" t="s">
        <v>55</v>
      </c>
      <c r="F34" s="8"/>
      <c r="G34" s="8"/>
    </row>
    <row r="35" ht="18.75" customHeight="1">
      <c r="A35" s="9" t="s">
        <v>56</v>
      </c>
      <c r="B35" s="8">
        <v>17477481.4</v>
      </c>
      <c r="C35" s="8"/>
      <c r="D35" s="8">
        <v>17477481.4</v>
      </c>
      <c r="E35" s="9" t="s">
        <v>57</v>
      </c>
      <c r="F35" s="8"/>
      <c r="G35" s="8"/>
    </row>
    <row r="36" ht="18.75" customHeight="1">
      <c r="A36" s="9" t="s">
        <v>58</v>
      </c>
      <c r="B36" s="8">
        <v>11745862.41</v>
      </c>
      <c r="C36" s="8"/>
      <c r="D36" s="8">
        <v>10946484.73</v>
      </c>
      <c r="E36" s="9" t="s">
        <v>59</v>
      </c>
      <c r="F36" s="8"/>
      <c r="G36" s="8"/>
    </row>
    <row r="37" ht="18.75" customHeight="1">
      <c r="A37" s="9" t="s">
        <v>60</v>
      </c>
      <c r="B37" s="8">
        <f t="shared" si="5" ref="B37:D51">B35-B36</f>
        <v>5731618.99</v>
      </c>
      <c r="C37" s="8">
        <f t="shared" si="5"/>
        <v>0</v>
      </c>
      <c r="D37" s="8">
        <f t="shared" si="5"/>
        <v>6530996.67</v>
      </c>
      <c r="E37" s="9" t="s">
        <v>61</v>
      </c>
      <c r="F37" s="8"/>
      <c r="G37" s="8"/>
    </row>
    <row r="38" ht="18.75" customHeight="1">
      <c r="A38" s="9" t="s">
        <v>62</v>
      </c>
      <c r="B38" s="8"/>
      <c r="C38" s="8"/>
      <c r="D38" s="8"/>
      <c r="E38" s="9" t="s">
        <v>63</v>
      </c>
      <c r="F38" s="8">
        <f t="shared" si="6" ref="F38:G38">F34+F35+F36+F37</f>
        <v>0</v>
      </c>
      <c r="G38" s="8">
        <f t="shared" si="6"/>
        <v>0</v>
      </c>
    </row>
    <row r="39" ht="18.75" customHeight="1">
      <c r="A39" s="9" t="s">
        <v>64</v>
      </c>
      <c r="B39" s="8"/>
      <c r="C39" s="8"/>
      <c r="D39" s="8"/>
      <c r="E39" s="9" t="s">
        <v>65</v>
      </c>
      <c r="F39" s="8"/>
      <c r="G39" s="8"/>
    </row>
    <row r="40" ht="18.75" customHeight="1">
      <c r="A40" s="9" t="s">
        <v>66</v>
      </c>
      <c r="B40" s="8">
        <v>44769</v>
      </c>
      <c r="C40" s="8"/>
      <c r="D40" s="8">
        <v>44769</v>
      </c>
      <c r="E40" s="10" t="s">
        <v>67</v>
      </c>
      <c r="F40" s="8">
        <f t="shared" si="7" ref="F40:G40">F32+F38+F39</f>
        <v>2039085.61</v>
      </c>
      <c r="G40" s="8">
        <f t="shared" si="7"/>
        <v>2105447.91</v>
      </c>
    </row>
    <row r="41" ht="18.75" customHeight="1">
      <c r="A41" s="9" t="s">
        <v>68</v>
      </c>
      <c r="B41" s="8">
        <v>42369</v>
      </c>
      <c r="C41" s="8"/>
      <c r="D41" s="8">
        <v>41919</v>
      </c>
      <c r="E41" s="9"/>
      <c r="F41" s="8"/>
      <c r="G41" s="8"/>
    </row>
    <row r="42" ht="18.75" customHeight="1">
      <c r="A42" s="9" t="s">
        <v>69</v>
      </c>
      <c r="B42" s="8">
        <f t="shared" si="5"/>
        <v>2400</v>
      </c>
      <c r="C42" s="8"/>
      <c r="D42" s="8">
        <f t="shared" si="5"/>
        <v>2850</v>
      </c>
      <c r="E42" s="9"/>
      <c r="F42" s="8"/>
      <c r="G42" s="8"/>
    </row>
    <row r="43" ht="18.75" customHeight="1">
      <c r="A43" s="9" t="s">
        <v>70</v>
      </c>
      <c r="B43" s="8"/>
      <c r="C43" s="8"/>
      <c r="D43" s="8"/>
      <c r="E43" s="9"/>
      <c r="F43" s="8"/>
      <c r="G43" s="8"/>
    </row>
    <row r="44" ht="18.75" customHeight="1">
      <c r="A44" s="9" t="s">
        <v>71</v>
      </c>
      <c r="B44" s="8"/>
      <c r="C44" s="8"/>
      <c r="D44" s="8"/>
      <c r="E44" s="9"/>
      <c r="F44" s="8"/>
      <c r="G44" s="8"/>
    </row>
    <row r="45" ht="18.75" customHeight="1">
      <c r="A45" s="11" t="s">
        <v>72</v>
      </c>
      <c r="B45" s="8"/>
      <c r="C45" s="8"/>
      <c r="D45" s="8"/>
      <c r="E45" s="9"/>
      <c r="F45" s="8"/>
      <c r="G45" s="8"/>
    </row>
    <row r="46" ht="18.75" customHeight="1">
      <c r="A46" s="9" t="s">
        <v>73</v>
      </c>
      <c r="B46" s="8">
        <f t="shared" si="5"/>
        <v>0</v>
      </c>
      <c r="C46" s="8">
        <f t="shared" si="5"/>
        <v>0</v>
      </c>
      <c r="D46" s="8">
        <f t="shared" si="5"/>
        <v>0</v>
      </c>
      <c r="E46" s="9"/>
      <c r="F46" s="8"/>
      <c r="G46" s="8"/>
    </row>
    <row r="47" ht="18.75" customHeight="1">
      <c r="A47" s="9" t="s">
        <v>74</v>
      </c>
      <c r="B47" s="8"/>
      <c r="C47" s="8"/>
      <c r="D47" s="8"/>
      <c r="E47" s="9"/>
      <c r="F47" s="8"/>
      <c r="G47" s="8"/>
    </row>
    <row r="48" ht="18.75" customHeight="1">
      <c r="A48" s="9" t="s">
        <v>75</v>
      </c>
      <c r="B48" s="8"/>
      <c r="C48" s="8"/>
      <c r="D48" s="8"/>
      <c r="E48" s="9"/>
      <c r="F48" s="8"/>
      <c r="G48" s="8"/>
    </row>
    <row r="49" ht="18.75" customHeight="1">
      <c r="A49" s="9" t="s">
        <v>76</v>
      </c>
      <c r="B49" s="8"/>
      <c r="C49" s="8"/>
      <c r="D49" s="8"/>
      <c r="E49" s="7" t="s">
        <v>77</v>
      </c>
      <c r="F49" s="8"/>
      <c r="G49" s="8"/>
    </row>
    <row r="50" ht="18.75" customHeight="1">
      <c r="A50" s="9" t="s">
        <v>78</v>
      </c>
      <c r="B50" s="8"/>
      <c r="C50" s="8"/>
      <c r="D50" s="8"/>
      <c r="E50" s="9" t="s">
        <v>79</v>
      </c>
      <c r="F50" s="8">
        <v>4360151.84</v>
      </c>
      <c r="G50" s="8">
        <v>5069702.04</v>
      </c>
    </row>
    <row r="51" ht="18.75" customHeight="1">
      <c r="A51" s="9" t="s">
        <v>80</v>
      </c>
      <c r="B51" s="8">
        <f t="shared" si="5"/>
        <v>0</v>
      </c>
      <c r="C51" s="8">
        <f t="shared" si="5"/>
        <v>0</v>
      </c>
      <c r="D51" s="8">
        <f t="shared" si="5"/>
        <v>0</v>
      </c>
      <c r="E51" s="9" t="s">
        <v>81</v>
      </c>
      <c r="F51" s="8"/>
      <c r="G51" s="8"/>
    </row>
    <row r="52" ht="18.75" customHeight="1">
      <c r="A52" s="9" t="s">
        <v>82</v>
      </c>
      <c r="B52" s="8"/>
      <c r="C52" s="8"/>
      <c r="D52" s="8"/>
      <c r="E52" s="9" t="s">
        <v>83</v>
      </c>
      <c r="F52" s="8"/>
      <c r="G52" s="8"/>
    </row>
    <row r="53" ht="18.75" customHeight="1">
      <c r="A53" s="9" t="s">
        <v>84</v>
      </c>
      <c r="B53" s="8"/>
      <c r="C53" s="8"/>
      <c r="D53" s="8"/>
      <c r="E53" s="9" t="s">
        <v>85</v>
      </c>
      <c r="F53" s="8"/>
      <c r="G53" s="8"/>
    </row>
    <row r="54" ht="18.75" customHeight="1">
      <c r="A54" s="9" t="s">
        <v>86</v>
      </c>
      <c r="B54" s="8"/>
      <c r="C54" s="8"/>
      <c r="D54" s="8"/>
      <c r="E54" s="9" t="s">
        <v>87</v>
      </c>
      <c r="F54" s="8"/>
      <c r="G54" s="8"/>
    </row>
    <row r="55" ht="18.75" customHeight="1">
      <c r="A55" s="10" t="s">
        <v>88</v>
      </c>
      <c r="B55" s="8">
        <f t="shared" si="8" ref="B55:D55">B33+B34+B37+B38+B39+B42+B43+B46+B47+B48+B51+B52+B53+B54</f>
        <v>5734018.99</v>
      </c>
      <c r="C55" s="8">
        <f t="shared" si="8"/>
        <v>0</v>
      </c>
      <c r="D55" s="8">
        <f t="shared" si="8"/>
        <v>6533846.67</v>
      </c>
      <c r="E55" s="10" t="s">
        <v>89</v>
      </c>
      <c r="F55" s="8">
        <f t="shared" si="9" ref="F55:G55">F50+F51+F52+F53+F54</f>
        <v>4360151.84</v>
      </c>
      <c r="G55" s="8">
        <f t="shared" si="9"/>
        <v>5069702.04</v>
      </c>
    </row>
    <row r="56" ht="18.75" customHeight="1" hidden="1">
      <c r="A56" s="9" t="s">
        <v>90</v>
      </c>
      <c r="B56" s="8">
        <f t="shared" si="10" ref="B56:D56">B57</f>
        <v>0</v>
      </c>
      <c r="C56" s="8"/>
      <c r="D56" s="8">
        <f t="shared" si="10"/>
        <v>0</v>
      </c>
      <c r="E56" s="9"/>
      <c r="F56" s="8"/>
      <c r="G56" s="8"/>
    </row>
    <row r="57" ht="18.75" customHeight="1">
      <c r="A57" s="9" t="s">
        <v>90</v>
      </c>
      <c r="B57" s="8"/>
      <c r="C57" s="8"/>
      <c r="D57" s="8"/>
      <c r="E57" s="9"/>
      <c r="F57" s="8"/>
      <c r="G57" s="8"/>
    </row>
    <row r="58" ht="18.75" customHeight="1">
      <c r="A58" s="10" t="s">
        <v>91</v>
      </c>
      <c r="B58" s="8">
        <f t="shared" si="11" ref="B58:D58">B31+B55+B56</f>
        <v>6399237.45</v>
      </c>
      <c r="C58" s="8">
        <f t="shared" si="11"/>
        <v>0</v>
      </c>
      <c r="D58" s="8">
        <f t="shared" si="11"/>
        <v>7175149.95</v>
      </c>
      <c r="E58" s="10" t="s">
        <v>92</v>
      </c>
      <c r="F58" s="8">
        <f t="shared" si="12" ref="F58:G58">F40+F55</f>
        <v>6399237.45</v>
      </c>
      <c r="G58" s="8">
        <f t="shared" si="12"/>
        <v>7175149.95</v>
      </c>
    </row>
    <row r="59" ht="18.75" customHeight="1">
      <c r="A59" s="12" t="s">
        <v>93</v>
      </c>
      <c r="B59" s="12"/>
      <c r="C59" s="12"/>
      <c r="D59" s="12"/>
      <c r="E59" s="12"/>
      <c r="F59" s="12"/>
      <c r="G59" s="12"/>
    </row>
  </sheetData>
  <mergeCells>
    <mergeCell ref="A2:G2"/>
    <mergeCell ref="A59:G59"/>
    <mergeCell ref="A4:B4"/>
    <mergeCell ref="D4:E4"/>
  </mergeCells>
  <extLst/>
</worksheet>
</file>